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OUNCIL.DAT" sheetId="1" r:id="rId1"/>
  </sheets>
  <definedNames/>
  <calcPr fullCalcOnLoad="1"/>
</workbook>
</file>

<file path=xl/sharedStrings.xml><?xml version="1.0" encoding="utf-8"?>
<sst xmlns="http://schemas.openxmlformats.org/spreadsheetml/2006/main" count="2904" uniqueCount="89">
  <si>
    <t>cond1</t>
  </si>
  <si>
    <t>diff1</t>
  </si>
  <si>
    <t>heatcap1</t>
  </si>
  <si>
    <t>constant1</t>
  </si>
  <si>
    <t>chisq1</t>
  </si>
  <si>
    <t>cond2</t>
  </si>
  <si>
    <t>diff2</t>
  </si>
  <si>
    <t>heatcap2</t>
  </si>
  <si>
    <t>constant2</t>
  </si>
  <si>
    <t>chisq2</t>
  </si>
  <si>
    <t>cond3</t>
  </si>
  <si>
    <t>diff3</t>
  </si>
  <si>
    <t>heatcap3</t>
  </si>
  <si>
    <t>constant3</t>
  </si>
  <si>
    <t>chisq3</t>
  </si>
  <si>
    <t>cond4</t>
  </si>
  <si>
    <t>diff4</t>
  </si>
  <si>
    <t>heatcap4</t>
  </si>
  <si>
    <t>constant4</t>
  </si>
  <si>
    <t>chisq4</t>
  </si>
  <si>
    <t>cond5</t>
  </si>
  <si>
    <t>diff5</t>
  </si>
  <si>
    <t>heatcap5</t>
  </si>
  <si>
    <t>constant5</t>
  </si>
  <si>
    <t>chisq5</t>
  </si>
  <si>
    <t>sample</t>
  </si>
  <si>
    <t>Site</t>
  </si>
  <si>
    <t>SHFP</t>
  </si>
  <si>
    <t>shrub</t>
  </si>
  <si>
    <t>top</t>
  </si>
  <si>
    <t>0-10</t>
  </si>
  <si>
    <t>forest</t>
  </si>
  <si>
    <t>lowshrub</t>
  </si>
  <si>
    <t>Area</t>
  </si>
  <si>
    <t>Council</t>
  </si>
  <si>
    <t>woodland</t>
  </si>
  <si>
    <t>???</t>
  </si>
  <si>
    <t>??</t>
  </si>
  <si>
    <t>organic</t>
  </si>
  <si>
    <t>18-23</t>
  </si>
  <si>
    <t>mineral</t>
  </si>
  <si>
    <t>15-20</t>
  </si>
  <si>
    <t>"10-18"</t>
  </si>
  <si>
    <t>10-?</t>
  </si>
  <si>
    <t>"10-13"</t>
  </si>
  <si>
    <t>16-20</t>
  </si>
  <si>
    <t>fibric</t>
  </si>
  <si>
    <t>"10-16"</t>
  </si>
  <si>
    <t>26+</t>
  </si>
  <si>
    <t>"10-15"</t>
  </si>
  <si>
    <t>21+</t>
  </si>
  <si>
    <t>"10-14"</t>
  </si>
  <si>
    <t>24+</t>
  </si>
  <si>
    <t>tundra</t>
  </si>
  <si>
    <t>27-32</t>
  </si>
  <si>
    <t>pear/fibric</t>
  </si>
  <si>
    <t>16-21</t>
  </si>
  <si>
    <t>organic/peat</t>
  </si>
  <si>
    <t>20-25</t>
  </si>
  <si>
    <t>32+</t>
  </si>
  <si>
    <t>peat</t>
  </si>
  <si>
    <t>17-22</t>
  </si>
  <si>
    <t>25+</t>
  </si>
  <si>
    <t>peat/fibric</t>
  </si>
  <si>
    <t>all probes as adjacent</t>
  </si>
  <si>
    <t>Ivotuk</t>
  </si>
  <si>
    <t>mat</t>
  </si>
  <si>
    <t>3"</t>
  </si>
  <si>
    <t>mnt</t>
  </si>
  <si>
    <t>?</t>
  </si>
  <si>
    <t>moss</t>
  </si>
  <si>
    <t>cond</t>
  </si>
  <si>
    <t>diff</t>
  </si>
  <si>
    <t>heatcap</t>
  </si>
  <si>
    <t>Top layer 3 probes</t>
  </si>
  <si>
    <t>Bottom layer 2 probes</t>
  </si>
  <si>
    <t>Top layer probes</t>
  </si>
  <si>
    <t>Bottom layer probes</t>
  </si>
  <si>
    <t>top-top</t>
  </si>
  <si>
    <t>top-low</t>
  </si>
  <si>
    <t>Lowshrub</t>
  </si>
  <si>
    <t>Tundra</t>
  </si>
  <si>
    <t>Woodland</t>
  </si>
  <si>
    <t>Shrub</t>
  </si>
  <si>
    <t>SD</t>
  </si>
  <si>
    <t>subtop</t>
  </si>
  <si>
    <t>"5-10"</t>
  </si>
  <si>
    <t>"1.5-3 inches"</t>
  </si>
  <si>
    <t>"0-5cm"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</si>
</sst>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C360"/>
  <sheetViews>
    <sheetView tabSelected="1" workbookViewId="0" topLeftCell="A257">
      <selection activeCell="L290" sqref="L290"/>
    </sheetView>
  </sheetViews>
  <sheetFormatPr defaultColWidth="9.140625" defaultRowHeight="12.75"/>
  <cols>
    <col min="57" max="57" width="11.57421875" style="2" customWidth="1"/>
    <col min="58" max="59" width="9.140625" style="2" customWidth="1"/>
    <col min="61" max="63" width="9.140625" style="2" customWidth="1"/>
  </cols>
  <sheetData>
    <row r="3" spans="57:81" ht="12.75">
      <c r="BE3" s="2" t="s">
        <v>74</v>
      </c>
      <c r="BI3" s="2" t="s">
        <v>75</v>
      </c>
      <c r="BN3" t="s">
        <v>76</v>
      </c>
      <c r="BR3" t="s">
        <v>77</v>
      </c>
      <c r="BX3" t="s">
        <v>71</v>
      </c>
      <c r="BY3" t="s">
        <v>84</v>
      </c>
      <c r="BZ3" t="s">
        <v>72</v>
      </c>
      <c r="CA3" t="s">
        <v>84</v>
      </c>
      <c r="CB3" t="s">
        <v>73</v>
      </c>
      <c r="CC3" t="s">
        <v>84</v>
      </c>
    </row>
    <row r="5" spans="1:80" s="3" customFormat="1" ht="12.75">
      <c r="A5" s="3" t="s">
        <v>25</v>
      </c>
      <c r="B5" s="3" t="s">
        <v>33</v>
      </c>
      <c r="C5" s="3" t="s">
        <v>26</v>
      </c>
      <c r="D5" s="3" t="s">
        <v>27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25</v>
      </c>
      <c r="M5" s="3" t="s">
        <v>33</v>
      </c>
      <c r="N5" s="3" t="s">
        <v>26</v>
      </c>
      <c r="O5" s="3" t="s">
        <v>27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  <c r="W5" s="3" t="s">
        <v>25</v>
      </c>
      <c r="X5" s="3" t="s">
        <v>33</v>
      </c>
      <c r="Y5" s="3" t="s">
        <v>26</v>
      </c>
      <c r="Z5" s="3" t="s">
        <v>27</v>
      </c>
      <c r="AC5" s="3" t="s">
        <v>10</v>
      </c>
      <c r="AD5" s="3" t="s">
        <v>11</v>
      </c>
      <c r="AE5" s="3" t="s">
        <v>12</v>
      </c>
      <c r="AF5" s="3" t="s">
        <v>13</v>
      </c>
      <c r="AG5" s="3" t="s">
        <v>14</v>
      </c>
      <c r="AH5" s="3" t="s">
        <v>25</v>
      </c>
      <c r="AI5" s="3" t="s">
        <v>33</v>
      </c>
      <c r="AJ5" s="3" t="s">
        <v>26</v>
      </c>
      <c r="AK5" s="3" t="s">
        <v>27</v>
      </c>
      <c r="AN5" s="3" t="s">
        <v>15</v>
      </c>
      <c r="AO5" s="3" t="s">
        <v>16</v>
      </c>
      <c r="AP5" s="3" t="s">
        <v>17</v>
      </c>
      <c r="AQ5" s="3" t="s">
        <v>18</v>
      </c>
      <c r="AR5" s="3" t="s">
        <v>19</v>
      </c>
      <c r="AS5" s="3" t="s">
        <v>25</v>
      </c>
      <c r="AT5" s="3" t="s">
        <v>33</v>
      </c>
      <c r="AU5" s="3" t="s">
        <v>26</v>
      </c>
      <c r="AV5" s="3" t="s">
        <v>27</v>
      </c>
      <c r="AY5" s="3" t="s">
        <v>20</v>
      </c>
      <c r="AZ5" s="3" t="s">
        <v>21</v>
      </c>
      <c r="BA5" s="3" t="s">
        <v>22</v>
      </c>
      <c r="BB5" s="3" t="s">
        <v>23</v>
      </c>
      <c r="BC5" s="3" t="s">
        <v>24</v>
      </c>
      <c r="BE5" s="4" t="s">
        <v>71</v>
      </c>
      <c r="BF5" s="4" t="s">
        <v>72</v>
      </c>
      <c r="BG5" s="4" t="s">
        <v>73</v>
      </c>
      <c r="BI5" s="4" t="s">
        <v>71</v>
      </c>
      <c r="BJ5" s="4" t="s">
        <v>72</v>
      </c>
      <c r="BK5" s="4" t="s">
        <v>73</v>
      </c>
      <c r="BL5" s="3" t="s">
        <v>25</v>
      </c>
      <c r="BM5" s="3" t="s">
        <v>33</v>
      </c>
      <c r="BN5" s="3" t="s">
        <v>26</v>
      </c>
      <c r="BO5" s="3" t="s">
        <v>27</v>
      </c>
      <c r="BV5" s="3" t="s">
        <v>31</v>
      </c>
      <c r="BW5" s="3" t="s">
        <v>78</v>
      </c>
      <c r="BX5" s="4">
        <f>AVERAGE(BE7,BE10,BE11,BE12,BE16)</f>
        <v>0.24152432666666668</v>
      </c>
      <c r="BZ5" s="4">
        <f>AVERAGE(BF7,BF10,BF11,BF12,BF16)</f>
        <v>0.24503217333333333</v>
      </c>
      <c r="CB5" s="4">
        <f>AVERAGE(BG7,BG10,BG11,BG12,BG16)</f>
        <v>1.0457345999999998</v>
      </c>
    </row>
    <row r="6" spans="1:80" s="3" customFormat="1" ht="14.25" customHeight="1">
      <c r="A6" s="3">
        <v>1</v>
      </c>
      <c r="B6" s="3" t="s">
        <v>34</v>
      </c>
      <c r="C6" s="3" t="s">
        <v>28</v>
      </c>
      <c r="D6" s="3">
        <v>4</v>
      </c>
      <c r="E6" s="3" t="s">
        <v>29</v>
      </c>
      <c r="F6" s="3" t="s">
        <v>88</v>
      </c>
      <c r="G6" s="3">
        <v>0.1710618</v>
      </c>
      <c r="H6" s="3">
        <v>0.167996</v>
      </c>
      <c r="I6" s="3">
        <v>1.018249</v>
      </c>
      <c r="J6" s="5">
        <v>-0.006714455</v>
      </c>
      <c r="K6" s="5">
        <v>0.06402265</v>
      </c>
      <c r="L6" s="3">
        <v>1</v>
      </c>
      <c r="M6" s="3" t="s">
        <v>34</v>
      </c>
      <c r="N6" s="3" t="s">
        <v>28</v>
      </c>
      <c r="O6" s="3">
        <v>4</v>
      </c>
      <c r="P6" s="3" t="s">
        <v>29</v>
      </c>
      <c r="Q6" s="3" t="s">
        <v>88</v>
      </c>
      <c r="R6" s="3">
        <v>0.2438133</v>
      </c>
      <c r="S6" s="3">
        <v>0.1637139</v>
      </c>
      <c r="T6" s="3">
        <v>1.489265</v>
      </c>
      <c r="U6" s="5">
        <v>-0.003453524</v>
      </c>
      <c r="V6" s="5">
        <v>0.01209609</v>
      </c>
      <c r="W6" s="3">
        <v>1</v>
      </c>
      <c r="X6" s="3" t="s">
        <v>34</v>
      </c>
      <c r="Y6" s="3" t="s">
        <v>28</v>
      </c>
      <c r="Z6" s="3">
        <v>4</v>
      </c>
      <c r="AA6" s="3" t="s">
        <v>29</v>
      </c>
      <c r="AB6" s="3" t="s">
        <v>88</v>
      </c>
      <c r="AC6" s="3">
        <v>0.1924693</v>
      </c>
      <c r="AD6" s="3">
        <v>0.1649965</v>
      </c>
      <c r="AE6" s="3">
        <v>1.166505</v>
      </c>
      <c r="AF6" s="5">
        <v>-0.005227817</v>
      </c>
      <c r="AG6" s="5">
        <v>0.02686525</v>
      </c>
      <c r="AH6" s="3">
        <v>1</v>
      </c>
      <c r="AI6" s="3" t="s">
        <v>34</v>
      </c>
      <c r="AJ6" s="3" t="s">
        <v>28</v>
      </c>
      <c r="AK6" s="3">
        <v>4</v>
      </c>
      <c r="AL6" s="3" t="s">
        <v>85</v>
      </c>
      <c r="AM6" s="3" t="s">
        <v>86</v>
      </c>
      <c r="AN6" s="3">
        <v>0.3904275</v>
      </c>
      <c r="AO6" s="3">
        <v>0.1463589</v>
      </c>
      <c r="AP6" s="3">
        <v>2.667604</v>
      </c>
      <c r="AQ6" s="5">
        <v>-0.003423397</v>
      </c>
      <c r="AR6" s="5">
        <v>0.03702892</v>
      </c>
      <c r="AS6" s="3">
        <v>1</v>
      </c>
      <c r="AT6" s="3" t="s">
        <v>34</v>
      </c>
      <c r="AU6" s="3" t="s">
        <v>28</v>
      </c>
      <c r="AV6" s="3">
        <v>4</v>
      </c>
      <c r="AW6" s="3" t="s">
        <v>85</v>
      </c>
      <c r="AX6" s="3" t="s">
        <v>86</v>
      </c>
      <c r="AY6" s="3">
        <v>0.2821275</v>
      </c>
      <c r="AZ6" s="3">
        <v>0.1481256</v>
      </c>
      <c r="BA6" s="3">
        <v>1.904651</v>
      </c>
      <c r="BB6" s="5">
        <v>-0.004431167</v>
      </c>
      <c r="BC6" s="5">
        <v>0.06179579</v>
      </c>
      <c r="BD6" s="5"/>
      <c r="BE6" s="4">
        <f>AVERAGE(G6,R6,AC6)</f>
        <v>0.20244813333333336</v>
      </c>
      <c r="BF6" s="4">
        <f>AVERAGE(H6,S6,AD6)</f>
        <v>0.1655688</v>
      </c>
      <c r="BG6" s="4">
        <f>AVERAGE(I6,T6,AE6)</f>
        <v>1.224673</v>
      </c>
      <c r="BI6" s="4">
        <f>AVERAGE(AN6,AY6)</f>
        <v>0.3362775</v>
      </c>
      <c r="BJ6" s="4">
        <f>AVERAGE(AZ6,AO6)</f>
        <v>0.14724225</v>
      </c>
      <c r="BK6" s="4">
        <f>AVERAGE(BA6,AP6)</f>
        <v>2.2861275</v>
      </c>
      <c r="BL6" s="3">
        <v>1</v>
      </c>
      <c r="BM6" s="3" t="s">
        <v>34</v>
      </c>
      <c r="BN6" s="3" t="s">
        <v>28</v>
      </c>
      <c r="BO6" s="3">
        <v>4</v>
      </c>
      <c r="BP6" s="3" t="s">
        <v>29</v>
      </c>
      <c r="BQ6" s="3" t="s">
        <v>30</v>
      </c>
      <c r="BW6" s="3" t="s">
        <v>79</v>
      </c>
      <c r="BX6" s="4">
        <f>AVERAGE(BI7,BI10,BI11,BI12,BI16)</f>
        <v>0.32463629000000005</v>
      </c>
      <c r="BZ6" s="4">
        <f>AVERAGE(BJ7,BJ10,BJ11,BJ12,BJ16)</f>
        <v>0.20365000999999996</v>
      </c>
      <c r="CB6" s="4">
        <f>AVERAGE(BK7,BK10,BK11,BK12,BK16)</f>
        <v>1.6797984</v>
      </c>
    </row>
    <row r="7" spans="1:80" s="3" customFormat="1" ht="12.75">
      <c r="A7" s="3">
        <v>2</v>
      </c>
      <c r="B7" s="3" t="s">
        <v>34</v>
      </c>
      <c r="C7" s="3" t="s">
        <v>31</v>
      </c>
      <c r="D7" s="3">
        <v>1</v>
      </c>
      <c r="E7" s="3" t="s">
        <v>29</v>
      </c>
      <c r="F7" s="3" t="s">
        <v>88</v>
      </c>
      <c r="G7" s="3">
        <v>0.191072</v>
      </c>
      <c r="H7" s="3">
        <v>0.155811</v>
      </c>
      <c r="I7" s="3">
        <v>1.226306</v>
      </c>
      <c r="J7" s="5">
        <v>-0.00437338</v>
      </c>
      <c r="K7" s="5">
        <v>0.02591849</v>
      </c>
      <c r="L7" s="3">
        <v>2</v>
      </c>
      <c r="M7" s="3" t="s">
        <v>34</v>
      </c>
      <c r="N7" s="3" t="s">
        <v>31</v>
      </c>
      <c r="O7" s="3">
        <v>1</v>
      </c>
      <c r="P7" s="3" t="s">
        <v>29</v>
      </c>
      <c r="Q7" s="3" t="s">
        <v>88</v>
      </c>
      <c r="R7" s="3">
        <v>0.2523206</v>
      </c>
      <c r="S7" s="3">
        <v>0.1772896</v>
      </c>
      <c r="T7" s="3">
        <v>1.423212</v>
      </c>
      <c r="U7" s="5">
        <v>-0.003091273</v>
      </c>
      <c r="V7" s="5">
        <v>0.01159606</v>
      </c>
      <c r="W7" s="3">
        <v>2</v>
      </c>
      <c r="X7" s="3" t="s">
        <v>34</v>
      </c>
      <c r="Y7" s="3" t="s">
        <v>31</v>
      </c>
      <c r="Z7" s="3">
        <v>1</v>
      </c>
      <c r="AA7" s="3" t="s">
        <v>29</v>
      </c>
      <c r="AB7" s="3" t="s">
        <v>88</v>
      </c>
      <c r="AC7" s="3">
        <v>0.2541103</v>
      </c>
      <c r="AD7" s="3">
        <v>0.1584131</v>
      </c>
      <c r="AE7" s="3">
        <v>1.604099</v>
      </c>
      <c r="AF7" s="5">
        <v>-0.003995588</v>
      </c>
      <c r="AG7" s="5">
        <v>0.01043097</v>
      </c>
      <c r="AH7" s="3">
        <v>2</v>
      </c>
      <c r="AI7" s="3" t="s">
        <v>34</v>
      </c>
      <c r="AJ7" s="3" t="s">
        <v>31</v>
      </c>
      <c r="AK7" s="3">
        <v>1</v>
      </c>
      <c r="AL7" s="3" t="s">
        <v>85</v>
      </c>
      <c r="AM7" s="3" t="s">
        <v>86</v>
      </c>
      <c r="AN7" s="3">
        <v>0.2974552</v>
      </c>
      <c r="AO7" s="3">
        <v>0.1479154</v>
      </c>
      <c r="AP7" s="3">
        <v>2.010982</v>
      </c>
      <c r="AQ7" s="5">
        <v>-0.003620235</v>
      </c>
      <c r="AR7" s="5">
        <v>0.01615116</v>
      </c>
      <c r="AS7" s="3">
        <v>2</v>
      </c>
      <c r="AT7" s="3" t="s">
        <v>34</v>
      </c>
      <c r="AU7" s="3" t="s">
        <v>31</v>
      </c>
      <c r="AV7" s="3">
        <v>1</v>
      </c>
      <c r="AW7" s="3" t="s">
        <v>85</v>
      </c>
      <c r="AX7" s="3" t="s">
        <v>86</v>
      </c>
      <c r="AY7" s="3">
        <v>0.4122736</v>
      </c>
      <c r="AZ7" s="3">
        <v>0.1359478</v>
      </c>
      <c r="BA7" s="3">
        <v>3.032587</v>
      </c>
      <c r="BB7" s="5">
        <v>-0.001347706</v>
      </c>
      <c r="BC7" s="5">
        <v>0.02091201</v>
      </c>
      <c r="BD7" s="5"/>
      <c r="BE7" s="4">
        <f aca="true" t="shared" si="0" ref="BE7:BE70">AVERAGE(G7,R7,AC7)</f>
        <v>0.23250096666666667</v>
      </c>
      <c r="BF7" s="4">
        <f aca="true" t="shared" si="1" ref="BF7:BF70">AVERAGE(H7,S7,AD7)</f>
        <v>0.16383789999999998</v>
      </c>
      <c r="BG7" s="4">
        <f aca="true" t="shared" si="2" ref="BG7:BG70">AVERAGE(I7,T7,AE7)</f>
        <v>1.4178723333333332</v>
      </c>
      <c r="BI7" s="4">
        <f aca="true" t="shared" si="3" ref="BI7:BI70">AVERAGE(AN7,AY7)</f>
        <v>0.35486439999999997</v>
      </c>
      <c r="BJ7" s="4">
        <f aca="true" t="shared" si="4" ref="BJ7:BJ70">AVERAGE(AZ7,AO7)</f>
        <v>0.1419316</v>
      </c>
      <c r="BK7" s="4">
        <f aca="true" t="shared" si="5" ref="BK7:BK70">AVERAGE(BA7,AP7)</f>
        <v>2.5217845</v>
      </c>
      <c r="BL7" s="3">
        <v>2</v>
      </c>
      <c r="BM7" s="3" t="s">
        <v>34</v>
      </c>
      <c r="BN7" s="3" t="s">
        <v>31</v>
      </c>
      <c r="BO7" s="3">
        <v>1</v>
      </c>
      <c r="BP7" s="3" t="s">
        <v>29</v>
      </c>
      <c r="BQ7" s="3" t="s">
        <v>30</v>
      </c>
      <c r="BW7" s="3" t="s">
        <v>46</v>
      </c>
      <c r="BX7" s="4">
        <f>AVERAGE(BE35:BE39)</f>
        <v>0.38555229999999996</v>
      </c>
      <c r="BZ7" s="4">
        <f>AVERAGE(BF35:BF39)</f>
        <v>0.15645588666666668</v>
      </c>
      <c r="CB7" s="4">
        <f>AVERAGE(BG35:BG39)</f>
        <v>2.523722333333333</v>
      </c>
    </row>
    <row r="8" spans="1:80" s="3" customFormat="1" ht="12.75">
      <c r="A8" s="3">
        <v>3</v>
      </c>
      <c r="B8" s="3" t="s">
        <v>34</v>
      </c>
      <c r="E8" s="3" t="s">
        <v>29</v>
      </c>
      <c r="F8" s="3" t="s">
        <v>88</v>
      </c>
      <c r="G8" s="3">
        <v>0.2385973</v>
      </c>
      <c r="H8" s="3">
        <v>0.2569321</v>
      </c>
      <c r="I8" s="3">
        <v>0.9286397</v>
      </c>
      <c r="J8" s="5">
        <v>-0.002862992</v>
      </c>
      <c r="K8" s="5">
        <v>0.02534663</v>
      </c>
      <c r="L8" s="3">
        <v>3</v>
      </c>
      <c r="M8" s="3" t="s">
        <v>34</v>
      </c>
      <c r="P8" s="3" t="s">
        <v>29</v>
      </c>
      <c r="Q8" s="3" t="s">
        <v>88</v>
      </c>
      <c r="R8" s="3">
        <v>0.241294</v>
      </c>
      <c r="S8" s="3">
        <v>0.1450398</v>
      </c>
      <c r="T8" s="3">
        <v>1.66364</v>
      </c>
      <c r="U8" s="5">
        <v>-0.0001672901</v>
      </c>
      <c r="V8" s="5">
        <v>0.01021027</v>
      </c>
      <c r="W8" s="3">
        <v>3</v>
      </c>
      <c r="X8" s="3" t="s">
        <v>34</v>
      </c>
      <c r="AA8" s="3" t="s">
        <v>29</v>
      </c>
      <c r="AB8" s="3" t="s">
        <v>88</v>
      </c>
      <c r="AC8" s="3">
        <v>0.3433893</v>
      </c>
      <c r="AD8" s="3">
        <v>0.2400898</v>
      </c>
      <c r="AE8" s="3">
        <v>1.430254</v>
      </c>
      <c r="AF8" s="5">
        <v>-0.0002945017</v>
      </c>
      <c r="AG8" s="5">
        <v>0.009029537</v>
      </c>
      <c r="AH8" s="3">
        <v>3</v>
      </c>
      <c r="AI8" s="3" t="s">
        <v>34</v>
      </c>
      <c r="AL8" s="3" t="s">
        <v>85</v>
      </c>
      <c r="AM8" s="3" t="s">
        <v>86</v>
      </c>
      <c r="AN8" s="3">
        <v>0.2822355</v>
      </c>
      <c r="AO8" s="3">
        <v>0.1687411</v>
      </c>
      <c r="AP8" s="3">
        <v>1.672595</v>
      </c>
      <c r="AQ8" s="5">
        <v>-0.0008504097</v>
      </c>
      <c r="AR8" s="5">
        <v>0.01731168</v>
      </c>
      <c r="AS8" s="3">
        <v>3</v>
      </c>
      <c r="AT8" s="3" t="s">
        <v>34</v>
      </c>
      <c r="AW8" s="3" t="s">
        <v>85</v>
      </c>
      <c r="AX8" s="3" t="s">
        <v>86</v>
      </c>
      <c r="AY8" s="3">
        <v>0.2006364</v>
      </c>
      <c r="AZ8" s="3">
        <v>0.1508038</v>
      </c>
      <c r="BA8" s="3">
        <v>1.330447</v>
      </c>
      <c r="BB8" s="5">
        <v>-0.0007243149</v>
      </c>
      <c r="BC8" s="5">
        <v>0.02219677</v>
      </c>
      <c r="BD8" s="5"/>
      <c r="BE8" s="4">
        <f t="shared" si="0"/>
        <v>0.27442686666666666</v>
      </c>
      <c r="BF8" s="4">
        <f t="shared" si="1"/>
        <v>0.21402056666666666</v>
      </c>
      <c r="BG8" s="4">
        <f t="shared" si="2"/>
        <v>1.3408445666666664</v>
      </c>
      <c r="BI8" s="4">
        <f t="shared" si="3"/>
        <v>0.24143594999999998</v>
      </c>
      <c r="BJ8" s="4">
        <f t="shared" si="4"/>
        <v>0.15977245</v>
      </c>
      <c r="BK8" s="4">
        <f t="shared" si="5"/>
        <v>1.5015209999999999</v>
      </c>
      <c r="BL8" s="3">
        <v>3</v>
      </c>
      <c r="BM8" s="3" t="s">
        <v>34</v>
      </c>
      <c r="BP8" s="3" t="s">
        <v>29</v>
      </c>
      <c r="BQ8" s="3" t="s">
        <v>30</v>
      </c>
      <c r="BW8" s="3" t="s">
        <v>38</v>
      </c>
      <c r="BX8" s="4">
        <f>AVERAGE(BE29:BE34)</f>
        <v>0.6895728166666668</v>
      </c>
      <c r="BZ8" s="4">
        <f>AVERAGE(BF29:BF34)</f>
        <v>0.1526709111111111</v>
      </c>
      <c r="CB8" s="4">
        <f>AVERAGE(BG29:BG34)</f>
        <v>4.66611161111111</v>
      </c>
    </row>
    <row r="9" spans="1:80" s="3" customFormat="1" ht="12.75">
      <c r="A9" s="3">
        <v>3</v>
      </c>
      <c r="B9" s="3" t="s">
        <v>34</v>
      </c>
      <c r="C9" s="3" t="s">
        <v>32</v>
      </c>
      <c r="D9" s="3">
        <v>2</v>
      </c>
      <c r="E9" s="3" t="s">
        <v>29</v>
      </c>
      <c r="F9" s="3" t="s">
        <v>88</v>
      </c>
      <c r="G9" s="3">
        <v>0.2567766</v>
      </c>
      <c r="H9" s="3">
        <v>0.2406071</v>
      </c>
      <c r="I9" s="3">
        <v>1.067203</v>
      </c>
      <c r="J9" s="5">
        <v>-0.004959247</v>
      </c>
      <c r="K9" s="3">
        <v>0.0204962</v>
      </c>
      <c r="L9" s="3">
        <v>3</v>
      </c>
      <c r="M9" s="3" t="s">
        <v>34</v>
      </c>
      <c r="N9" s="3" t="s">
        <v>32</v>
      </c>
      <c r="O9" s="3">
        <v>2</v>
      </c>
      <c r="P9" s="3" t="s">
        <v>29</v>
      </c>
      <c r="Q9" s="3" t="s">
        <v>88</v>
      </c>
      <c r="R9" s="3">
        <v>0.2813587</v>
      </c>
      <c r="S9" s="3">
        <v>0.1486355</v>
      </c>
      <c r="T9" s="3">
        <v>1.892944</v>
      </c>
      <c r="U9" s="5">
        <v>-0.002011846</v>
      </c>
      <c r="V9" s="5">
        <v>0.01343381</v>
      </c>
      <c r="W9" s="3">
        <v>3</v>
      </c>
      <c r="X9" s="3" t="s">
        <v>34</v>
      </c>
      <c r="Y9" s="3" t="s">
        <v>32</v>
      </c>
      <c r="Z9" s="3">
        <v>2</v>
      </c>
      <c r="AA9" s="3" t="s">
        <v>29</v>
      </c>
      <c r="AB9" s="3" t="s">
        <v>88</v>
      </c>
      <c r="AC9" s="3">
        <v>0.361214</v>
      </c>
      <c r="AD9" s="3">
        <v>0.2297185</v>
      </c>
      <c r="AE9" s="3">
        <v>1.57242</v>
      </c>
      <c r="AF9" s="5">
        <v>-0.002573234</v>
      </c>
      <c r="AG9" s="5">
        <v>0.009986667</v>
      </c>
      <c r="AH9" s="3">
        <v>3</v>
      </c>
      <c r="AI9" s="3" t="s">
        <v>34</v>
      </c>
      <c r="AJ9" s="3" t="s">
        <v>32</v>
      </c>
      <c r="AK9" s="3">
        <v>2</v>
      </c>
      <c r="AL9" s="3" t="s">
        <v>85</v>
      </c>
      <c r="AM9" s="3" t="s">
        <v>86</v>
      </c>
      <c r="AN9" s="3">
        <v>0.2766155</v>
      </c>
      <c r="AO9" s="3">
        <v>0.1537092</v>
      </c>
      <c r="AP9" s="3">
        <v>1.799603</v>
      </c>
      <c r="AQ9" s="5">
        <v>-0.00387929</v>
      </c>
      <c r="AR9" s="5">
        <v>0.01778443</v>
      </c>
      <c r="AS9" s="3">
        <v>3</v>
      </c>
      <c r="AT9" s="3" t="s">
        <v>34</v>
      </c>
      <c r="AU9" s="3" t="s">
        <v>32</v>
      </c>
      <c r="AV9" s="3">
        <v>2</v>
      </c>
      <c r="AW9" s="3" t="s">
        <v>85</v>
      </c>
      <c r="AX9" s="3" t="s">
        <v>86</v>
      </c>
      <c r="AY9" s="3">
        <v>0.218948</v>
      </c>
      <c r="AZ9" s="3">
        <v>0.1508822</v>
      </c>
      <c r="BA9" s="3">
        <v>1.451119</v>
      </c>
      <c r="BB9" s="5">
        <v>-0.003547012</v>
      </c>
      <c r="BC9" s="5">
        <v>0.02197711</v>
      </c>
      <c r="BD9" s="5"/>
      <c r="BE9" s="4">
        <f t="shared" si="0"/>
        <v>0.29978309999999997</v>
      </c>
      <c r="BF9" s="4">
        <f t="shared" si="1"/>
        <v>0.20632036666666664</v>
      </c>
      <c r="BG9" s="4">
        <f t="shared" si="2"/>
        <v>1.5108556666666668</v>
      </c>
      <c r="BI9" s="4">
        <f t="shared" si="3"/>
        <v>0.24778175000000002</v>
      </c>
      <c r="BJ9" s="4">
        <f t="shared" si="4"/>
        <v>0.15229569999999998</v>
      </c>
      <c r="BK9" s="4">
        <f t="shared" si="5"/>
        <v>1.625361</v>
      </c>
      <c r="BL9" s="3">
        <v>3</v>
      </c>
      <c r="BM9" s="3" t="s">
        <v>34</v>
      </c>
      <c r="BN9" s="3" t="s">
        <v>32</v>
      </c>
      <c r="BO9" s="3">
        <v>2</v>
      </c>
      <c r="BP9" s="3" t="s">
        <v>29</v>
      </c>
      <c r="BQ9" s="3" t="s">
        <v>30</v>
      </c>
      <c r="BW9" s="3" t="s">
        <v>40</v>
      </c>
      <c r="BX9" s="4">
        <f>AVERAGE(BI35:BI39,BI29)</f>
        <v>0.9400011916666667</v>
      </c>
      <c r="BZ9" s="4">
        <f>AVERAGE(BJ35:BJ39,BJ29)</f>
        <v>0.25825406666666667</v>
      </c>
      <c r="CB9" s="4">
        <f>AVERAGE(BK35:BK39,BK29)</f>
        <v>3.6654826666666662</v>
      </c>
    </row>
    <row r="10" spans="1:69" s="3" customFormat="1" ht="12.75">
      <c r="A10" s="3">
        <v>4</v>
      </c>
      <c r="B10" s="3" t="s">
        <v>34</v>
      </c>
      <c r="C10" s="3" t="s">
        <v>31</v>
      </c>
      <c r="D10" s="3">
        <v>3</v>
      </c>
      <c r="E10" s="3" t="s">
        <v>29</v>
      </c>
      <c r="F10" s="3" t="s">
        <v>88</v>
      </c>
      <c r="G10" s="3">
        <v>0.2137575</v>
      </c>
      <c r="H10" s="3">
        <v>0.2015742</v>
      </c>
      <c r="I10" s="3">
        <v>1.060441</v>
      </c>
      <c r="J10" s="5">
        <v>-0.00392336</v>
      </c>
      <c r="K10" s="5">
        <v>0.01429298</v>
      </c>
      <c r="L10" s="3">
        <v>4</v>
      </c>
      <c r="M10" s="3" t="s">
        <v>34</v>
      </c>
      <c r="N10" s="3" t="s">
        <v>31</v>
      </c>
      <c r="O10" s="3">
        <v>3</v>
      </c>
      <c r="P10" s="3" t="s">
        <v>29</v>
      </c>
      <c r="Q10" s="3" t="s">
        <v>88</v>
      </c>
      <c r="R10" s="3">
        <v>0.3227195</v>
      </c>
      <c r="S10" s="3">
        <v>0.369913</v>
      </c>
      <c r="T10" s="3">
        <v>0.87242</v>
      </c>
      <c r="U10" s="5">
        <v>-0.001082713</v>
      </c>
      <c r="V10" s="5">
        <v>0.03220699</v>
      </c>
      <c r="W10" s="3">
        <v>4</v>
      </c>
      <c r="X10" s="3" t="s">
        <v>34</v>
      </c>
      <c r="Y10" s="3" t="s">
        <v>31</v>
      </c>
      <c r="Z10" s="3">
        <v>3</v>
      </c>
      <c r="AA10" s="3" t="s">
        <v>29</v>
      </c>
      <c r="AB10" s="3" t="s">
        <v>88</v>
      </c>
      <c r="AC10" s="3">
        <v>0.2100395</v>
      </c>
      <c r="AD10" s="3">
        <v>0.3783071</v>
      </c>
      <c r="AE10" s="3">
        <v>0.5552089</v>
      </c>
      <c r="AF10" s="5">
        <v>-0.009605252</v>
      </c>
      <c r="AG10" s="5">
        <v>0.06559026</v>
      </c>
      <c r="AH10" s="3">
        <v>4</v>
      </c>
      <c r="AI10" s="3" t="s">
        <v>34</v>
      </c>
      <c r="AJ10" s="3" t="s">
        <v>31</v>
      </c>
      <c r="AK10" s="3">
        <v>3</v>
      </c>
      <c r="AL10" s="3" t="s">
        <v>85</v>
      </c>
      <c r="AM10" s="3" t="s">
        <v>86</v>
      </c>
      <c r="AN10" s="3">
        <v>0.1912875</v>
      </c>
      <c r="AO10" s="3">
        <v>0.1486458</v>
      </c>
      <c r="AP10" s="3">
        <v>1.286868</v>
      </c>
      <c r="AQ10" s="5">
        <v>-0.003661378</v>
      </c>
      <c r="AR10" s="5">
        <v>0.01128688</v>
      </c>
      <c r="AS10" s="3">
        <v>4</v>
      </c>
      <c r="AT10" s="3" t="s">
        <v>34</v>
      </c>
      <c r="AU10" s="3" t="s">
        <v>31</v>
      </c>
      <c r="AV10" s="3">
        <v>3</v>
      </c>
      <c r="AW10" s="3" t="s">
        <v>85</v>
      </c>
      <c r="AX10" s="3" t="s">
        <v>86</v>
      </c>
      <c r="AY10" s="3">
        <v>0.3509255</v>
      </c>
      <c r="AZ10" s="3">
        <v>0.2286346</v>
      </c>
      <c r="BA10" s="3">
        <v>1.534875</v>
      </c>
      <c r="BB10" s="5">
        <v>-0.0003325901</v>
      </c>
      <c r="BC10" s="5">
        <v>0.01462114</v>
      </c>
      <c r="BD10" s="5"/>
      <c r="BE10" s="4">
        <f t="shared" si="0"/>
        <v>0.24883883333333334</v>
      </c>
      <c r="BF10" s="4">
        <f t="shared" si="1"/>
        <v>0.3165981</v>
      </c>
      <c r="BG10" s="4">
        <f t="shared" si="2"/>
        <v>0.8293566333333334</v>
      </c>
      <c r="BI10" s="4">
        <f t="shared" si="3"/>
        <v>0.27110650000000003</v>
      </c>
      <c r="BJ10" s="4">
        <f t="shared" si="4"/>
        <v>0.18864019999999998</v>
      </c>
      <c r="BK10" s="4">
        <f t="shared" si="5"/>
        <v>1.4108714999999998</v>
      </c>
      <c r="BL10" s="3">
        <v>4</v>
      </c>
      <c r="BM10" s="3" t="s">
        <v>34</v>
      </c>
      <c r="BN10" s="3" t="s">
        <v>31</v>
      </c>
      <c r="BO10" s="3">
        <v>3</v>
      </c>
      <c r="BP10" s="3" t="s">
        <v>29</v>
      </c>
      <c r="BQ10" s="3" t="s">
        <v>30</v>
      </c>
    </row>
    <row r="11" spans="1:75" s="3" customFormat="1" ht="12.75">
      <c r="A11" s="3">
        <v>5</v>
      </c>
      <c r="B11" s="3" t="s">
        <v>34</v>
      </c>
      <c r="E11" s="3" t="s">
        <v>29</v>
      </c>
      <c r="F11" s="3" t="s">
        <v>88</v>
      </c>
      <c r="G11" s="3">
        <v>0.2304775</v>
      </c>
      <c r="H11" s="3">
        <v>0.3048429</v>
      </c>
      <c r="I11" s="3">
        <v>0.7560532</v>
      </c>
      <c r="J11" s="5">
        <v>-0.0005189168</v>
      </c>
      <c r="K11" s="5">
        <v>0.01143887</v>
      </c>
      <c r="L11" s="3">
        <v>5</v>
      </c>
      <c r="M11" s="3" t="s">
        <v>34</v>
      </c>
      <c r="P11" s="3" t="s">
        <v>29</v>
      </c>
      <c r="Q11" s="3" t="s">
        <v>88</v>
      </c>
      <c r="R11" s="3">
        <v>0.2387832</v>
      </c>
      <c r="S11" s="3">
        <v>0.2350257</v>
      </c>
      <c r="T11" s="3">
        <v>1.015988</v>
      </c>
      <c r="U11" s="5">
        <v>-5.447407E-05</v>
      </c>
      <c r="V11" s="3">
        <v>0.0167034</v>
      </c>
      <c r="W11" s="3">
        <v>5</v>
      </c>
      <c r="X11" s="3" t="s">
        <v>34</v>
      </c>
      <c r="AA11" s="3" t="s">
        <v>29</v>
      </c>
      <c r="AB11" s="3" t="s">
        <v>88</v>
      </c>
      <c r="AC11" s="3">
        <v>0.241122</v>
      </c>
      <c r="AD11" s="3">
        <v>0.2822567</v>
      </c>
      <c r="AE11" s="3">
        <v>0.8542651</v>
      </c>
      <c r="AF11" s="5">
        <v>-0.002016893</v>
      </c>
      <c r="AG11" s="5">
        <v>0.01270218</v>
      </c>
      <c r="AH11" s="3">
        <v>5</v>
      </c>
      <c r="AI11" s="3" t="s">
        <v>34</v>
      </c>
      <c r="AL11" s="3" t="s">
        <v>85</v>
      </c>
      <c r="AM11" s="3" t="s">
        <v>86</v>
      </c>
      <c r="AN11" s="3">
        <v>0.299149</v>
      </c>
      <c r="AO11" s="3">
        <v>0.2745234</v>
      </c>
      <c r="AP11" s="3">
        <v>1.089703</v>
      </c>
      <c r="AQ11" s="5">
        <v>0.0005837312</v>
      </c>
      <c r="AR11" s="5">
        <v>0.007800794</v>
      </c>
      <c r="AS11" s="3">
        <v>5</v>
      </c>
      <c r="AT11" s="3" t="s">
        <v>34</v>
      </c>
      <c r="AW11" s="3" t="s">
        <v>85</v>
      </c>
      <c r="AX11" s="3" t="s">
        <v>86</v>
      </c>
      <c r="AY11" s="3">
        <v>0.2440841</v>
      </c>
      <c r="AZ11" s="3">
        <v>0.2235263</v>
      </c>
      <c r="BA11" s="3">
        <v>1.09197</v>
      </c>
      <c r="BB11" s="5">
        <v>-0.001241326</v>
      </c>
      <c r="BC11" s="5">
        <v>0.02603723</v>
      </c>
      <c r="BD11" s="5"/>
      <c r="BE11" s="4">
        <f t="shared" si="0"/>
        <v>0.23679423333333335</v>
      </c>
      <c r="BF11" s="4">
        <f t="shared" si="1"/>
        <v>0.2740417666666667</v>
      </c>
      <c r="BG11" s="4">
        <f t="shared" si="2"/>
        <v>0.8754354333333333</v>
      </c>
      <c r="BI11" s="4">
        <f t="shared" si="3"/>
        <v>0.27161655</v>
      </c>
      <c r="BJ11" s="4">
        <f t="shared" si="4"/>
        <v>0.24902485</v>
      </c>
      <c r="BK11" s="4">
        <f t="shared" si="5"/>
        <v>1.0908365</v>
      </c>
      <c r="BL11" s="3">
        <v>5</v>
      </c>
      <c r="BM11" s="3" t="s">
        <v>34</v>
      </c>
      <c r="BP11" s="3" t="s">
        <v>29</v>
      </c>
      <c r="BQ11" s="3" t="s">
        <v>30</v>
      </c>
      <c r="BV11" s="3" t="s">
        <v>80</v>
      </c>
      <c r="BW11" s="3" t="s">
        <v>78</v>
      </c>
    </row>
    <row r="12" spans="1:75" s="3" customFormat="1" ht="12.75">
      <c r="A12" s="3">
        <v>5</v>
      </c>
      <c r="B12" s="3" t="s">
        <v>34</v>
      </c>
      <c r="C12" s="3" t="s">
        <v>31</v>
      </c>
      <c r="D12" s="3">
        <v>4</v>
      </c>
      <c r="E12" s="3" t="s">
        <v>29</v>
      </c>
      <c r="F12" s="3" t="s">
        <v>88</v>
      </c>
      <c r="G12" s="3">
        <v>0.2293413</v>
      </c>
      <c r="H12" s="3">
        <v>0.2794618</v>
      </c>
      <c r="I12" s="3">
        <v>0.8206533</v>
      </c>
      <c r="J12" s="5">
        <v>-0.005949547</v>
      </c>
      <c r="K12" s="5">
        <v>0.04245163</v>
      </c>
      <c r="L12" s="3">
        <v>5</v>
      </c>
      <c r="M12" s="3" t="s">
        <v>34</v>
      </c>
      <c r="N12" s="3" t="s">
        <v>31</v>
      </c>
      <c r="O12" s="3">
        <v>4</v>
      </c>
      <c r="P12" s="3" t="s">
        <v>29</v>
      </c>
      <c r="Q12" s="3" t="s">
        <v>88</v>
      </c>
      <c r="R12" s="3">
        <v>0.2335109</v>
      </c>
      <c r="S12" s="3">
        <v>0.2096424</v>
      </c>
      <c r="T12" s="3">
        <v>1.113853</v>
      </c>
      <c r="U12" s="5">
        <v>-0.004247043</v>
      </c>
      <c r="V12" s="5">
        <v>0.02723521</v>
      </c>
      <c r="W12" s="3">
        <v>5</v>
      </c>
      <c r="X12" s="3" t="s">
        <v>34</v>
      </c>
      <c r="Y12" s="3" t="s">
        <v>31</v>
      </c>
      <c r="Z12" s="3">
        <v>4</v>
      </c>
      <c r="AA12" s="3" t="s">
        <v>29</v>
      </c>
      <c r="AB12" s="3" t="s">
        <v>88</v>
      </c>
      <c r="AC12" s="3">
        <v>0.2502007</v>
      </c>
      <c r="AD12" s="3">
        <v>0.2628947</v>
      </c>
      <c r="AE12" s="3">
        <v>0.9517145</v>
      </c>
      <c r="AF12" s="5">
        <v>-0.006282481</v>
      </c>
      <c r="AG12" s="5">
        <v>0.06167751</v>
      </c>
      <c r="AH12" s="3">
        <v>5</v>
      </c>
      <c r="AI12" s="3" t="s">
        <v>34</v>
      </c>
      <c r="AJ12" s="3" t="s">
        <v>31</v>
      </c>
      <c r="AK12" s="3">
        <v>4</v>
      </c>
      <c r="AL12" s="3" t="s">
        <v>85</v>
      </c>
      <c r="AM12" s="3" t="s">
        <v>86</v>
      </c>
      <c r="AN12" s="3">
        <v>0.3211181</v>
      </c>
      <c r="AO12" s="3">
        <v>0.2575698</v>
      </c>
      <c r="AP12" s="3">
        <v>1.246723</v>
      </c>
      <c r="AQ12" s="5">
        <v>-0.003195561</v>
      </c>
      <c r="AR12" s="3">
        <v>0.0346119</v>
      </c>
      <c r="AS12" s="3">
        <v>5</v>
      </c>
      <c r="AT12" s="3" t="s">
        <v>34</v>
      </c>
      <c r="AU12" s="3" t="s">
        <v>31</v>
      </c>
      <c r="AV12" s="3">
        <v>4</v>
      </c>
      <c r="AW12" s="3" t="s">
        <v>85</v>
      </c>
      <c r="AX12" s="3" t="s">
        <v>86</v>
      </c>
      <c r="AY12" s="3">
        <v>0.2585294</v>
      </c>
      <c r="AZ12" s="3">
        <v>0.214264</v>
      </c>
      <c r="BA12" s="3">
        <v>1.206592</v>
      </c>
      <c r="BB12" s="5">
        <v>-0.003801144</v>
      </c>
      <c r="BC12" s="3">
        <v>0.0415801</v>
      </c>
      <c r="BE12" s="4">
        <f t="shared" si="0"/>
        <v>0.2376843</v>
      </c>
      <c r="BF12" s="4">
        <f t="shared" si="1"/>
        <v>0.2506663</v>
      </c>
      <c r="BG12" s="4">
        <f t="shared" si="2"/>
        <v>0.9620736000000001</v>
      </c>
      <c r="BI12" s="4">
        <f t="shared" si="3"/>
        <v>0.28982375000000005</v>
      </c>
      <c r="BJ12" s="4">
        <f t="shared" si="4"/>
        <v>0.2359169</v>
      </c>
      <c r="BK12" s="4">
        <f t="shared" si="5"/>
        <v>1.2266575</v>
      </c>
      <c r="BL12" s="3">
        <v>5</v>
      </c>
      <c r="BM12" s="3" t="s">
        <v>34</v>
      </c>
      <c r="BN12" s="3" t="s">
        <v>31</v>
      </c>
      <c r="BO12" s="3">
        <v>4</v>
      </c>
      <c r="BP12" s="3" t="s">
        <v>29</v>
      </c>
      <c r="BQ12" s="3" t="s">
        <v>30</v>
      </c>
      <c r="BW12" s="3" t="s">
        <v>79</v>
      </c>
    </row>
    <row r="13" spans="1:75" s="3" customFormat="1" ht="12.75">
      <c r="A13" s="3">
        <v>6</v>
      </c>
      <c r="B13" s="3" t="s">
        <v>34</v>
      </c>
      <c r="C13" s="3" t="s">
        <v>28</v>
      </c>
      <c r="D13" s="3">
        <v>1</v>
      </c>
      <c r="E13" s="3" t="s">
        <v>29</v>
      </c>
      <c r="F13" s="3" t="s">
        <v>88</v>
      </c>
      <c r="G13" s="3">
        <v>0.1687737</v>
      </c>
      <c r="H13" s="3">
        <v>0.1809423</v>
      </c>
      <c r="I13" s="3">
        <v>0.932749</v>
      </c>
      <c r="J13" s="5">
        <v>-0.005128043</v>
      </c>
      <c r="K13" s="5">
        <v>0.02556166</v>
      </c>
      <c r="L13" s="3">
        <v>6</v>
      </c>
      <c r="M13" s="3" t="s">
        <v>34</v>
      </c>
      <c r="N13" s="3" t="s">
        <v>28</v>
      </c>
      <c r="O13" s="3">
        <v>1</v>
      </c>
      <c r="P13" s="3" t="s">
        <v>29</v>
      </c>
      <c r="Q13" s="3" t="s">
        <v>88</v>
      </c>
      <c r="R13" s="3">
        <v>0.2255194</v>
      </c>
      <c r="S13" s="3">
        <v>0.2230356</v>
      </c>
      <c r="T13" s="3">
        <v>1.011136</v>
      </c>
      <c r="U13" s="5">
        <v>-0.003120131</v>
      </c>
      <c r="V13" s="5">
        <v>0.03344168</v>
      </c>
      <c r="W13" s="3">
        <v>6</v>
      </c>
      <c r="X13" s="3" t="s">
        <v>34</v>
      </c>
      <c r="Y13" s="3" t="s">
        <v>28</v>
      </c>
      <c r="Z13" s="3">
        <v>1</v>
      </c>
      <c r="AA13" s="3" t="s">
        <v>29</v>
      </c>
      <c r="AB13" s="3" t="s">
        <v>88</v>
      </c>
      <c r="AC13" s="3">
        <v>0.1952826</v>
      </c>
      <c r="AD13" s="3">
        <v>0.2372756</v>
      </c>
      <c r="AE13" s="3">
        <v>0.8230202</v>
      </c>
      <c r="AF13" s="5">
        <v>-0.005842605</v>
      </c>
      <c r="AG13" s="5">
        <v>0.05269084</v>
      </c>
      <c r="AH13" s="3">
        <v>6</v>
      </c>
      <c r="AI13" s="3" t="s">
        <v>34</v>
      </c>
      <c r="AJ13" s="3" t="s">
        <v>28</v>
      </c>
      <c r="AK13" s="3">
        <v>1</v>
      </c>
      <c r="AL13" s="3" t="s">
        <v>85</v>
      </c>
      <c r="AM13" s="3" t="s">
        <v>86</v>
      </c>
      <c r="AN13" s="3">
        <v>0.4914974</v>
      </c>
      <c r="AO13" s="3">
        <v>0.1476565</v>
      </c>
      <c r="AP13" s="3">
        <v>3.328654</v>
      </c>
      <c r="AQ13" s="5">
        <v>-0.0006756111</v>
      </c>
      <c r="AR13" s="5">
        <v>0.01821072</v>
      </c>
      <c r="AS13" s="3">
        <v>6</v>
      </c>
      <c r="AT13" s="3" t="s">
        <v>34</v>
      </c>
      <c r="AU13" s="3" t="s">
        <v>28</v>
      </c>
      <c r="AV13" s="3">
        <v>1</v>
      </c>
      <c r="AW13" s="3" t="s">
        <v>85</v>
      </c>
      <c r="AX13" s="3" t="s">
        <v>86</v>
      </c>
      <c r="AY13" s="3">
        <v>0.3066416</v>
      </c>
      <c r="AZ13" s="3">
        <v>0.1234508</v>
      </c>
      <c r="BA13" s="3">
        <v>2.483918</v>
      </c>
      <c r="BB13" s="5">
        <v>-0.003097521</v>
      </c>
      <c r="BC13" s="5">
        <v>0.01796403</v>
      </c>
      <c r="BD13" s="5"/>
      <c r="BE13" s="4">
        <f t="shared" si="0"/>
        <v>0.19652523333333335</v>
      </c>
      <c r="BF13" s="4">
        <f t="shared" si="1"/>
        <v>0.2137511666666667</v>
      </c>
      <c r="BG13" s="4">
        <f t="shared" si="2"/>
        <v>0.9223017333333333</v>
      </c>
      <c r="BI13" s="4">
        <f t="shared" si="3"/>
        <v>0.39906949999999997</v>
      </c>
      <c r="BJ13" s="4">
        <f t="shared" si="4"/>
        <v>0.13555365</v>
      </c>
      <c r="BK13" s="4">
        <f t="shared" si="5"/>
        <v>2.9062859999999997</v>
      </c>
      <c r="BL13" s="3">
        <v>6</v>
      </c>
      <c r="BM13" s="3" t="s">
        <v>34</v>
      </c>
      <c r="BN13" s="3" t="s">
        <v>28</v>
      </c>
      <c r="BO13" s="3">
        <v>1</v>
      </c>
      <c r="BP13" s="3" t="s">
        <v>29</v>
      </c>
      <c r="BQ13" s="3" t="s">
        <v>30</v>
      </c>
      <c r="BW13" s="3" t="s">
        <v>46</v>
      </c>
    </row>
    <row r="14" spans="1:75" s="3" customFormat="1" ht="12.75">
      <c r="A14" s="3">
        <v>7</v>
      </c>
      <c r="B14" s="3" t="s">
        <v>34</v>
      </c>
      <c r="E14" s="3" t="s">
        <v>29</v>
      </c>
      <c r="F14" s="3" t="s">
        <v>88</v>
      </c>
      <c r="G14" s="3">
        <v>0.2376286</v>
      </c>
      <c r="H14" s="3">
        <v>0.1672274</v>
      </c>
      <c r="I14" s="3">
        <v>1.420991</v>
      </c>
      <c r="J14" s="5">
        <v>-0.00022703</v>
      </c>
      <c r="K14" s="5">
        <v>0.01014739</v>
      </c>
      <c r="L14" s="3">
        <v>7</v>
      </c>
      <c r="M14" s="3" t="s">
        <v>34</v>
      </c>
      <c r="P14" s="3" t="s">
        <v>29</v>
      </c>
      <c r="Q14" s="3" t="s">
        <v>88</v>
      </c>
      <c r="R14" s="3">
        <v>0.2628255</v>
      </c>
      <c r="S14" s="3">
        <v>0.1761096</v>
      </c>
      <c r="T14" s="3">
        <v>1.492398</v>
      </c>
      <c r="U14" s="5">
        <v>0.001333746</v>
      </c>
      <c r="V14" s="5">
        <v>0.02714282</v>
      </c>
      <c r="W14" s="3">
        <v>7</v>
      </c>
      <c r="X14" s="3" t="s">
        <v>34</v>
      </c>
      <c r="AA14" s="3" t="s">
        <v>29</v>
      </c>
      <c r="AB14" s="3" t="s">
        <v>88</v>
      </c>
      <c r="AC14" s="3">
        <v>0.2223846</v>
      </c>
      <c r="AD14" s="3">
        <v>0.1554978</v>
      </c>
      <c r="AE14" s="3">
        <v>1.430146</v>
      </c>
      <c r="AF14" s="5">
        <v>0.000496496</v>
      </c>
      <c r="AG14" s="5">
        <v>0.01837489</v>
      </c>
      <c r="AH14" s="3">
        <v>7</v>
      </c>
      <c r="AI14" s="3" t="s">
        <v>34</v>
      </c>
      <c r="AL14" s="3" t="s">
        <v>85</v>
      </c>
      <c r="AM14" s="3" t="s">
        <v>86</v>
      </c>
      <c r="AN14" s="3">
        <v>0.382264</v>
      </c>
      <c r="AO14" s="3">
        <v>0.1460414</v>
      </c>
      <c r="AP14" s="3">
        <v>2.617504</v>
      </c>
      <c r="AQ14" s="5">
        <v>-0.0007161704</v>
      </c>
      <c r="AR14" s="5">
        <v>0.01766412</v>
      </c>
      <c r="AS14" s="3">
        <v>7</v>
      </c>
      <c r="AT14" s="3" t="s">
        <v>34</v>
      </c>
      <c r="AW14" s="3" t="s">
        <v>85</v>
      </c>
      <c r="AX14" s="3" t="s">
        <v>86</v>
      </c>
      <c r="AY14" s="3">
        <v>0.3665605</v>
      </c>
      <c r="AZ14" s="3">
        <v>0.1861953</v>
      </c>
      <c r="BA14" s="3">
        <v>1.968689</v>
      </c>
      <c r="BB14" s="5">
        <v>-0.0006291411</v>
      </c>
      <c r="BC14" s="5">
        <v>0.01729108</v>
      </c>
      <c r="BD14" s="5"/>
      <c r="BE14" s="4">
        <f t="shared" si="0"/>
        <v>0.24094623333333334</v>
      </c>
      <c r="BF14" s="4">
        <f t="shared" si="1"/>
        <v>0.16627826666666667</v>
      </c>
      <c r="BG14" s="4">
        <f t="shared" si="2"/>
        <v>1.4478449999999998</v>
      </c>
      <c r="BI14" s="4">
        <f t="shared" si="3"/>
        <v>0.37441225</v>
      </c>
      <c r="BJ14" s="4">
        <f t="shared" si="4"/>
        <v>0.16611835</v>
      </c>
      <c r="BK14" s="4">
        <f t="shared" si="5"/>
        <v>2.2930965</v>
      </c>
      <c r="BL14" s="3">
        <v>7</v>
      </c>
      <c r="BM14" s="3" t="s">
        <v>34</v>
      </c>
      <c r="BP14" s="3" t="s">
        <v>29</v>
      </c>
      <c r="BQ14" s="3" t="s">
        <v>30</v>
      </c>
      <c r="BW14" s="3" t="s">
        <v>38</v>
      </c>
    </row>
    <row r="15" spans="1:75" s="3" customFormat="1" ht="12.75">
      <c r="A15" s="3">
        <v>7</v>
      </c>
      <c r="B15" s="3" t="s">
        <v>34</v>
      </c>
      <c r="C15" s="3" t="s">
        <v>35</v>
      </c>
      <c r="D15" s="3">
        <v>3</v>
      </c>
      <c r="E15" s="3" t="s">
        <v>29</v>
      </c>
      <c r="F15" s="3" t="s">
        <v>88</v>
      </c>
      <c r="G15" s="3">
        <v>0.2387502</v>
      </c>
      <c r="H15" s="3">
        <v>0.1599997</v>
      </c>
      <c r="I15" s="3">
        <v>1.492191</v>
      </c>
      <c r="J15" s="5">
        <v>-0.004622999</v>
      </c>
      <c r="K15" s="5">
        <v>0.01715185</v>
      </c>
      <c r="L15" s="3">
        <v>7</v>
      </c>
      <c r="M15" s="3" t="s">
        <v>34</v>
      </c>
      <c r="N15" s="3" t="s">
        <v>35</v>
      </c>
      <c r="O15" s="3">
        <v>3</v>
      </c>
      <c r="P15" s="3" t="s">
        <v>29</v>
      </c>
      <c r="Q15" s="3" t="s">
        <v>88</v>
      </c>
      <c r="R15" s="3">
        <v>0.3456273</v>
      </c>
      <c r="S15" s="3">
        <v>0.1919136</v>
      </c>
      <c r="T15" s="3">
        <v>1.800952</v>
      </c>
      <c r="U15" s="5">
        <v>-0.0007670667</v>
      </c>
      <c r="V15" s="5">
        <v>0.03091801</v>
      </c>
      <c r="W15" s="3">
        <v>7</v>
      </c>
      <c r="X15" s="3" t="s">
        <v>34</v>
      </c>
      <c r="Y15" s="3" t="s">
        <v>35</v>
      </c>
      <c r="Z15" s="3">
        <v>3</v>
      </c>
      <c r="AA15" s="3" t="s">
        <v>29</v>
      </c>
      <c r="AB15" s="3" t="s">
        <v>88</v>
      </c>
      <c r="AC15" s="3">
        <v>0.2499464</v>
      </c>
      <c r="AD15" s="3">
        <v>0.1527249</v>
      </c>
      <c r="AE15" s="3">
        <v>1.63658</v>
      </c>
      <c r="AF15" s="5">
        <v>-0.003983687</v>
      </c>
      <c r="AG15" s="3">
        <v>0.0387374</v>
      </c>
      <c r="AH15" s="3">
        <v>7</v>
      </c>
      <c r="AI15" s="3" t="s">
        <v>34</v>
      </c>
      <c r="AJ15" s="3" t="s">
        <v>35</v>
      </c>
      <c r="AK15" s="3">
        <v>3</v>
      </c>
      <c r="AL15" s="3" t="s">
        <v>85</v>
      </c>
      <c r="AM15" s="3" t="s">
        <v>86</v>
      </c>
      <c r="AN15" s="3">
        <v>0.3467889</v>
      </c>
      <c r="AO15" s="3">
        <v>0.1321587</v>
      </c>
      <c r="AP15" s="3">
        <v>2.624035</v>
      </c>
      <c r="AQ15" s="5">
        <v>-0.003362583</v>
      </c>
      <c r="AR15" s="5">
        <v>0.01129915</v>
      </c>
      <c r="AS15" s="3">
        <v>7</v>
      </c>
      <c r="AT15" s="3" t="s">
        <v>34</v>
      </c>
      <c r="AU15" s="3" t="s">
        <v>35</v>
      </c>
      <c r="AV15" s="3">
        <v>3</v>
      </c>
      <c r="AW15" s="3" t="s">
        <v>85</v>
      </c>
      <c r="AX15" s="3" t="s">
        <v>86</v>
      </c>
      <c r="AY15" s="3">
        <v>0.3959826</v>
      </c>
      <c r="AZ15" s="3">
        <v>0.1798878</v>
      </c>
      <c r="BA15" s="3">
        <v>2.201276</v>
      </c>
      <c r="BB15" s="5">
        <v>-0.001780215</v>
      </c>
      <c r="BC15" s="5">
        <v>0.03978087</v>
      </c>
      <c r="BD15" s="5"/>
      <c r="BE15" s="4">
        <f t="shared" si="0"/>
        <v>0.27810796666666665</v>
      </c>
      <c r="BF15" s="4">
        <f t="shared" si="1"/>
        <v>0.16821273333333334</v>
      </c>
      <c r="BG15" s="4">
        <f t="shared" si="2"/>
        <v>1.643241</v>
      </c>
      <c r="BI15" s="4">
        <f t="shared" si="3"/>
        <v>0.37138575</v>
      </c>
      <c r="BJ15" s="4">
        <f t="shared" si="4"/>
        <v>0.15602325</v>
      </c>
      <c r="BK15" s="4">
        <f t="shared" si="5"/>
        <v>2.4126555</v>
      </c>
      <c r="BL15" s="3">
        <v>7</v>
      </c>
      <c r="BM15" s="3" t="s">
        <v>34</v>
      </c>
      <c r="BN15" s="3" t="s">
        <v>35</v>
      </c>
      <c r="BO15" s="3">
        <v>3</v>
      </c>
      <c r="BP15" s="3" t="s">
        <v>29</v>
      </c>
      <c r="BQ15" s="3" t="s">
        <v>30</v>
      </c>
      <c r="BW15" s="3" t="s">
        <v>40</v>
      </c>
    </row>
    <row r="16" spans="1:69" s="3" customFormat="1" ht="12.75">
      <c r="A16" s="3">
        <v>8</v>
      </c>
      <c r="B16" s="3" t="s">
        <v>34</v>
      </c>
      <c r="C16" s="3" t="s">
        <v>31</v>
      </c>
      <c r="D16" s="3">
        <v>2</v>
      </c>
      <c r="E16" s="3" t="s">
        <v>29</v>
      </c>
      <c r="F16" s="3" t="s">
        <v>88</v>
      </c>
      <c r="G16" s="3">
        <v>0.1860424</v>
      </c>
      <c r="H16" s="3">
        <v>0.1782659</v>
      </c>
      <c r="I16" s="3">
        <v>1.043623</v>
      </c>
      <c r="J16" s="5">
        <v>-0.005037924</v>
      </c>
      <c r="K16" s="5">
        <v>0.02045098</v>
      </c>
      <c r="L16" s="3">
        <v>8</v>
      </c>
      <c r="M16" s="3" t="s">
        <v>34</v>
      </c>
      <c r="N16" s="3" t="s">
        <v>31</v>
      </c>
      <c r="O16" s="3">
        <v>2</v>
      </c>
      <c r="P16" s="3" t="s">
        <v>29</v>
      </c>
      <c r="Q16" s="3" t="s">
        <v>88</v>
      </c>
      <c r="R16" s="3">
        <v>0.3062245</v>
      </c>
      <c r="S16" s="3">
        <v>0.2759737</v>
      </c>
      <c r="T16" s="3">
        <v>1.109615</v>
      </c>
      <c r="U16" s="5">
        <v>-0.002962256</v>
      </c>
      <c r="V16" s="5">
        <v>0.03676528</v>
      </c>
      <c r="W16" s="3">
        <v>8</v>
      </c>
      <c r="X16" s="3" t="s">
        <v>34</v>
      </c>
      <c r="Y16" s="3" t="s">
        <v>31</v>
      </c>
      <c r="Z16" s="3">
        <v>2</v>
      </c>
      <c r="AA16" s="3" t="s">
        <v>29</v>
      </c>
      <c r="AB16" s="3" t="s">
        <v>88</v>
      </c>
      <c r="AC16" s="3">
        <v>0.263143</v>
      </c>
      <c r="AD16" s="3">
        <v>0.2058108</v>
      </c>
      <c r="AE16" s="3">
        <v>1.278567</v>
      </c>
      <c r="AF16" s="5">
        <v>-0.003040003</v>
      </c>
      <c r="AG16" s="3">
        <v>0.0155683</v>
      </c>
      <c r="AH16" s="3">
        <v>8</v>
      </c>
      <c r="AI16" s="3" t="s">
        <v>34</v>
      </c>
      <c r="AJ16" s="3" t="s">
        <v>31</v>
      </c>
      <c r="AK16" s="3">
        <v>2</v>
      </c>
      <c r="AL16" s="3" t="s">
        <v>85</v>
      </c>
      <c r="AM16" s="3" t="s">
        <v>86</v>
      </c>
      <c r="AN16" s="3">
        <v>0.4194523</v>
      </c>
      <c r="AO16" s="3">
        <v>0.2006548</v>
      </c>
      <c r="AP16" s="3">
        <v>2.090418</v>
      </c>
      <c r="AQ16" s="5">
        <v>-0.001327964</v>
      </c>
      <c r="AR16" s="5">
        <v>0.02593781</v>
      </c>
      <c r="AS16" s="3">
        <v>8</v>
      </c>
      <c r="AT16" s="3" t="s">
        <v>34</v>
      </c>
      <c r="AU16" s="3" t="s">
        <v>31</v>
      </c>
      <c r="AV16" s="3">
        <v>2</v>
      </c>
      <c r="AW16" s="3" t="s">
        <v>85</v>
      </c>
      <c r="AX16" s="3" t="s">
        <v>86</v>
      </c>
      <c r="AY16" s="3">
        <v>0.4520882</v>
      </c>
      <c r="AZ16" s="3">
        <v>0.2048182</v>
      </c>
      <c r="BA16" s="3">
        <v>2.207266</v>
      </c>
      <c r="BB16" s="5">
        <v>-0.0004440284</v>
      </c>
      <c r="BC16" s="3">
        <v>0.0114836</v>
      </c>
      <c r="BE16" s="4">
        <f t="shared" si="0"/>
        <v>0.2518033</v>
      </c>
      <c r="BF16" s="4">
        <f t="shared" si="1"/>
        <v>0.22001679999999998</v>
      </c>
      <c r="BG16" s="4">
        <f t="shared" si="2"/>
        <v>1.143935</v>
      </c>
      <c r="BI16" s="4">
        <f t="shared" si="3"/>
        <v>0.43577025</v>
      </c>
      <c r="BJ16" s="4">
        <f t="shared" si="4"/>
        <v>0.2027365</v>
      </c>
      <c r="BK16" s="4">
        <f t="shared" si="5"/>
        <v>2.148842</v>
      </c>
      <c r="BL16" s="3">
        <v>8</v>
      </c>
      <c r="BM16" s="3" t="s">
        <v>34</v>
      </c>
      <c r="BN16" s="3" t="s">
        <v>31</v>
      </c>
      <c r="BO16" s="3">
        <v>2</v>
      </c>
      <c r="BP16" s="3" t="s">
        <v>29</v>
      </c>
      <c r="BQ16" s="3" t="s">
        <v>30</v>
      </c>
    </row>
    <row r="17" spans="1:75" s="3" customFormat="1" ht="12.75">
      <c r="A17" s="3">
        <v>9</v>
      </c>
      <c r="B17" s="3" t="s">
        <v>34</v>
      </c>
      <c r="E17" s="3" t="s">
        <v>29</v>
      </c>
      <c r="F17" s="3" t="s">
        <v>88</v>
      </c>
      <c r="G17" s="3">
        <v>0.1828404</v>
      </c>
      <c r="H17" s="3">
        <v>0.1323195</v>
      </c>
      <c r="I17" s="3">
        <v>1.38181</v>
      </c>
      <c r="J17" s="5">
        <v>-0.00211473</v>
      </c>
      <c r="K17" s="5">
        <v>0.02339588</v>
      </c>
      <c r="L17" s="3">
        <v>9</v>
      </c>
      <c r="M17" s="3" t="s">
        <v>34</v>
      </c>
      <c r="P17" s="3" t="s">
        <v>29</v>
      </c>
      <c r="Q17" s="3" t="s">
        <v>88</v>
      </c>
      <c r="R17" s="3">
        <v>0.2702598</v>
      </c>
      <c r="S17" s="3">
        <v>0.2153152</v>
      </c>
      <c r="T17" s="3">
        <v>1.255182</v>
      </c>
      <c r="U17" s="5">
        <v>-0.0007380989</v>
      </c>
      <c r="V17" s="5">
        <v>0.02956158</v>
      </c>
      <c r="W17" s="3">
        <v>9</v>
      </c>
      <c r="X17" s="3" t="s">
        <v>34</v>
      </c>
      <c r="AA17" s="3" t="s">
        <v>29</v>
      </c>
      <c r="AB17" s="3" t="s">
        <v>88</v>
      </c>
      <c r="AC17" s="3">
        <v>0.2160889</v>
      </c>
      <c r="AD17" s="3">
        <v>0.1485494</v>
      </c>
      <c r="AE17" s="3">
        <v>1.454661</v>
      </c>
      <c r="AF17" s="5">
        <v>-0.002812445</v>
      </c>
      <c r="AG17" s="5">
        <v>0.02719622</v>
      </c>
      <c r="AH17" s="3">
        <v>9</v>
      </c>
      <c r="AI17" s="3" t="s">
        <v>34</v>
      </c>
      <c r="AL17" s="3" t="s">
        <v>85</v>
      </c>
      <c r="AM17" s="3" t="s">
        <v>86</v>
      </c>
      <c r="AN17" s="3">
        <v>0.2670234</v>
      </c>
      <c r="AO17" s="3">
        <v>0.1682828</v>
      </c>
      <c r="AP17" s="3">
        <v>1.586754</v>
      </c>
      <c r="AQ17" s="5">
        <v>-0.001057116</v>
      </c>
      <c r="AR17" s="5">
        <v>0.02823932</v>
      </c>
      <c r="AS17" s="3">
        <v>9</v>
      </c>
      <c r="AT17" s="3" t="s">
        <v>34</v>
      </c>
      <c r="AW17" s="3" t="s">
        <v>85</v>
      </c>
      <c r="AX17" s="3" t="s">
        <v>86</v>
      </c>
      <c r="AY17" s="3">
        <v>0.2392062</v>
      </c>
      <c r="AZ17" s="3">
        <v>0.1716453</v>
      </c>
      <c r="BA17" s="3">
        <v>1.393608</v>
      </c>
      <c r="BB17" s="5">
        <v>-0.0006268827</v>
      </c>
      <c r="BC17" s="3">
        <v>0.0119198</v>
      </c>
      <c r="BE17" s="4">
        <f t="shared" si="0"/>
        <v>0.22306303333333333</v>
      </c>
      <c r="BF17" s="4">
        <f t="shared" si="1"/>
        <v>0.1653947</v>
      </c>
      <c r="BG17" s="4">
        <f t="shared" si="2"/>
        <v>1.3638843333333333</v>
      </c>
      <c r="BI17" s="4">
        <f t="shared" si="3"/>
        <v>0.25311480000000003</v>
      </c>
      <c r="BJ17" s="4">
        <f t="shared" si="4"/>
        <v>0.16996405</v>
      </c>
      <c r="BK17" s="4">
        <f t="shared" si="5"/>
        <v>1.490181</v>
      </c>
      <c r="BL17" s="3">
        <v>9</v>
      </c>
      <c r="BM17" s="3" t="s">
        <v>34</v>
      </c>
      <c r="BP17" s="3" t="s">
        <v>29</v>
      </c>
      <c r="BQ17" s="3" t="s">
        <v>30</v>
      </c>
      <c r="BV17" s="3" t="s">
        <v>81</v>
      </c>
      <c r="BW17" s="3" t="s">
        <v>78</v>
      </c>
    </row>
    <row r="18" spans="1:75" s="3" customFormat="1" ht="12.75">
      <c r="A18" s="3">
        <v>9</v>
      </c>
      <c r="B18" s="3" t="s">
        <v>34</v>
      </c>
      <c r="C18" s="3" t="s">
        <v>32</v>
      </c>
      <c r="D18" s="3">
        <v>4</v>
      </c>
      <c r="E18" s="3" t="s">
        <v>29</v>
      </c>
      <c r="F18" s="3" t="s">
        <v>88</v>
      </c>
      <c r="G18" s="3">
        <v>0.1929863</v>
      </c>
      <c r="H18" s="3">
        <v>0.1235418</v>
      </c>
      <c r="I18" s="3">
        <v>1.562113</v>
      </c>
      <c r="J18" s="5">
        <v>-0.004792178</v>
      </c>
      <c r="K18" s="5">
        <v>0.01985827</v>
      </c>
      <c r="L18" s="3">
        <v>9</v>
      </c>
      <c r="M18" s="3" t="s">
        <v>34</v>
      </c>
      <c r="N18" s="3" t="s">
        <v>32</v>
      </c>
      <c r="O18" s="3">
        <v>4</v>
      </c>
      <c r="P18" s="3" t="s">
        <v>29</v>
      </c>
      <c r="Q18" s="3" t="s">
        <v>88</v>
      </c>
      <c r="R18" s="3">
        <v>0.2928345</v>
      </c>
      <c r="S18" s="3">
        <v>0.2145239</v>
      </c>
      <c r="T18" s="3">
        <v>1.365044</v>
      </c>
      <c r="U18" s="5">
        <v>-0.002610974</v>
      </c>
      <c r="V18" s="5">
        <v>0.04368973</v>
      </c>
      <c r="W18" s="3">
        <v>9</v>
      </c>
      <c r="X18" s="3" t="s">
        <v>34</v>
      </c>
      <c r="Y18" s="3" t="s">
        <v>32</v>
      </c>
      <c r="Z18" s="3">
        <v>4</v>
      </c>
      <c r="AA18" s="3" t="s">
        <v>29</v>
      </c>
      <c r="AB18" s="3" t="s">
        <v>88</v>
      </c>
      <c r="AC18" s="3">
        <v>0.2800681</v>
      </c>
      <c r="AD18" s="3">
        <v>0.1599557</v>
      </c>
      <c r="AE18" s="3">
        <v>1.75091</v>
      </c>
      <c r="AF18" s="5">
        <v>-0.003324591</v>
      </c>
      <c r="AG18" s="5">
        <v>0.02754631</v>
      </c>
      <c r="AH18" s="3">
        <v>9</v>
      </c>
      <c r="AI18" s="3" t="s">
        <v>34</v>
      </c>
      <c r="AJ18" s="3" t="s">
        <v>32</v>
      </c>
      <c r="AK18" s="3">
        <v>4</v>
      </c>
      <c r="AL18" s="3" t="s">
        <v>85</v>
      </c>
      <c r="AM18" s="3" t="s">
        <v>86</v>
      </c>
      <c r="AN18" s="3">
        <v>0.2857223</v>
      </c>
      <c r="AO18" s="3">
        <v>0.1655976</v>
      </c>
      <c r="AP18" s="3">
        <v>1.725401</v>
      </c>
      <c r="AQ18" s="5">
        <v>-0.003711276</v>
      </c>
      <c r="AR18" s="5">
        <v>0.02312306</v>
      </c>
      <c r="AS18" s="3">
        <v>9</v>
      </c>
      <c r="AT18" s="3" t="s">
        <v>34</v>
      </c>
      <c r="AU18" s="3" t="s">
        <v>32</v>
      </c>
      <c r="AV18" s="3">
        <v>4</v>
      </c>
      <c r="AW18" s="3" t="s">
        <v>85</v>
      </c>
      <c r="AX18" s="3" t="s">
        <v>86</v>
      </c>
      <c r="AY18" s="3">
        <v>0.2481966</v>
      </c>
      <c r="AZ18" s="3">
        <v>0.1598381</v>
      </c>
      <c r="BA18" s="3">
        <v>1.5528</v>
      </c>
      <c r="BB18" s="5">
        <v>-0.004042069</v>
      </c>
      <c r="BC18" s="3">
        <v>0.0237975</v>
      </c>
      <c r="BE18" s="4">
        <f t="shared" si="0"/>
        <v>0.2552963</v>
      </c>
      <c r="BF18" s="4">
        <f t="shared" si="1"/>
        <v>0.1660071333333333</v>
      </c>
      <c r="BG18" s="4">
        <f t="shared" si="2"/>
        <v>1.5593556666666668</v>
      </c>
      <c r="BI18" s="4">
        <f t="shared" si="3"/>
        <v>0.26695945</v>
      </c>
      <c r="BJ18" s="4">
        <f t="shared" si="4"/>
        <v>0.16271785</v>
      </c>
      <c r="BK18" s="4">
        <f t="shared" si="5"/>
        <v>1.6391005</v>
      </c>
      <c r="BL18" s="3">
        <v>9</v>
      </c>
      <c r="BM18" s="3" t="s">
        <v>34</v>
      </c>
      <c r="BN18" s="3" t="s">
        <v>32</v>
      </c>
      <c r="BO18" s="3">
        <v>4</v>
      </c>
      <c r="BP18" s="3" t="s">
        <v>29</v>
      </c>
      <c r="BQ18" s="3" t="s">
        <v>30</v>
      </c>
      <c r="BW18" s="3" t="s">
        <v>79</v>
      </c>
    </row>
    <row r="19" spans="1:75" s="3" customFormat="1" ht="12.75">
      <c r="A19" s="3">
        <v>10</v>
      </c>
      <c r="B19" s="3" t="s">
        <v>34</v>
      </c>
      <c r="C19" s="3" t="s">
        <v>28</v>
      </c>
      <c r="D19" s="3">
        <v>2</v>
      </c>
      <c r="E19" s="3" t="s">
        <v>29</v>
      </c>
      <c r="F19" s="3" t="s">
        <v>88</v>
      </c>
      <c r="G19" s="3">
        <v>0.1795102</v>
      </c>
      <c r="H19" s="3">
        <v>0.1648896</v>
      </c>
      <c r="I19" s="3">
        <v>1.088669</v>
      </c>
      <c r="J19" s="5">
        <v>-0.005210692</v>
      </c>
      <c r="K19" s="5">
        <v>0.01415954</v>
      </c>
      <c r="L19" s="3">
        <v>10</v>
      </c>
      <c r="M19" s="3" t="s">
        <v>34</v>
      </c>
      <c r="N19" s="3" t="s">
        <v>28</v>
      </c>
      <c r="O19" s="3">
        <v>2</v>
      </c>
      <c r="P19" s="3" t="s">
        <v>29</v>
      </c>
      <c r="Q19" s="3" t="s">
        <v>88</v>
      </c>
      <c r="R19" s="3">
        <v>0.2598899</v>
      </c>
      <c r="S19" s="3">
        <v>0.2778829</v>
      </c>
      <c r="T19" s="3">
        <v>0.9352495</v>
      </c>
      <c r="U19" s="5">
        <v>-0.003148817</v>
      </c>
      <c r="V19" s="5">
        <v>0.04377762</v>
      </c>
      <c r="W19" s="3">
        <v>10</v>
      </c>
      <c r="X19" s="3" t="s">
        <v>34</v>
      </c>
      <c r="Y19" s="3" t="s">
        <v>28</v>
      </c>
      <c r="Z19" s="3">
        <v>2</v>
      </c>
      <c r="AA19" s="3" t="s">
        <v>29</v>
      </c>
      <c r="AB19" s="3" t="s">
        <v>88</v>
      </c>
      <c r="AC19" s="3">
        <v>0.212422</v>
      </c>
      <c r="AD19" s="3">
        <v>0.2126187</v>
      </c>
      <c r="AE19" s="3">
        <v>0.9990752</v>
      </c>
      <c r="AF19" s="5">
        <v>-0.005390403</v>
      </c>
      <c r="AG19" s="5">
        <v>0.03634712</v>
      </c>
      <c r="AH19" s="3">
        <v>10</v>
      </c>
      <c r="AI19" s="3" t="s">
        <v>34</v>
      </c>
      <c r="AJ19" s="3" t="s">
        <v>28</v>
      </c>
      <c r="AK19" s="3">
        <v>2</v>
      </c>
      <c r="AL19" s="3" t="s">
        <v>85</v>
      </c>
      <c r="AM19" s="3" t="s">
        <v>86</v>
      </c>
      <c r="AN19" s="3">
        <v>0.2539043</v>
      </c>
      <c r="AO19" s="3">
        <v>0.1520293</v>
      </c>
      <c r="AP19" s="3">
        <v>1.670101</v>
      </c>
      <c r="AQ19" s="5">
        <v>-0.003740811</v>
      </c>
      <c r="AR19" s="5">
        <v>0.03087422</v>
      </c>
      <c r="AS19" s="3">
        <v>10</v>
      </c>
      <c r="AT19" s="3" t="s">
        <v>34</v>
      </c>
      <c r="AU19" s="3" t="s">
        <v>28</v>
      </c>
      <c r="AV19" s="3">
        <v>2</v>
      </c>
      <c r="AW19" s="3" t="s">
        <v>85</v>
      </c>
      <c r="AX19" s="3" t="s">
        <v>86</v>
      </c>
      <c r="AY19" s="3">
        <v>0.2790277</v>
      </c>
      <c r="AZ19" s="3">
        <v>0.1977684</v>
      </c>
      <c r="BA19" s="3">
        <v>1.410881</v>
      </c>
      <c r="BB19" s="3">
        <v>-0.0028364</v>
      </c>
      <c r="BC19" s="5">
        <v>0.02026467</v>
      </c>
      <c r="BD19" s="5"/>
      <c r="BE19" s="4">
        <f t="shared" si="0"/>
        <v>0.2172740333333333</v>
      </c>
      <c r="BF19" s="4">
        <f t="shared" si="1"/>
        <v>0.21846373333333333</v>
      </c>
      <c r="BG19" s="4">
        <f t="shared" si="2"/>
        <v>1.0076645666666668</v>
      </c>
      <c r="BI19" s="4">
        <f t="shared" si="3"/>
        <v>0.266466</v>
      </c>
      <c r="BJ19" s="4">
        <f t="shared" si="4"/>
        <v>0.17489885</v>
      </c>
      <c r="BK19" s="4">
        <f t="shared" si="5"/>
        <v>1.540491</v>
      </c>
      <c r="BL19" s="3">
        <v>10</v>
      </c>
      <c r="BM19" s="3" t="s">
        <v>34</v>
      </c>
      <c r="BN19" s="3" t="s">
        <v>28</v>
      </c>
      <c r="BO19" s="3">
        <v>2</v>
      </c>
      <c r="BP19" s="3" t="s">
        <v>29</v>
      </c>
      <c r="BQ19" s="3" t="s">
        <v>30</v>
      </c>
      <c r="BW19" s="3" t="s">
        <v>46</v>
      </c>
    </row>
    <row r="20" spans="1:75" s="3" customFormat="1" ht="12.75">
      <c r="A20" s="3">
        <v>11</v>
      </c>
      <c r="B20" s="3" t="s">
        <v>34</v>
      </c>
      <c r="E20" s="3" t="s">
        <v>29</v>
      </c>
      <c r="F20" s="3" t="s">
        <v>88</v>
      </c>
      <c r="G20" s="3">
        <v>0.2213722</v>
      </c>
      <c r="H20" s="3">
        <v>0.1719415</v>
      </c>
      <c r="I20" s="3">
        <v>1.287486</v>
      </c>
      <c r="J20" s="5">
        <v>-0.001789647</v>
      </c>
      <c r="K20" s="5">
        <v>0.01210932</v>
      </c>
      <c r="L20" s="3">
        <v>11</v>
      </c>
      <c r="M20" s="3" t="s">
        <v>34</v>
      </c>
      <c r="P20" s="3" t="s">
        <v>29</v>
      </c>
      <c r="Q20" s="3" t="s">
        <v>88</v>
      </c>
      <c r="R20" s="3">
        <v>0.2596004</v>
      </c>
      <c r="S20" s="3">
        <v>0.1661771</v>
      </c>
      <c r="T20" s="3">
        <v>1.562191</v>
      </c>
      <c r="U20" s="5">
        <v>-0.0001602855</v>
      </c>
      <c r="V20" s="5">
        <v>0.03036449</v>
      </c>
      <c r="W20" s="3">
        <v>11</v>
      </c>
      <c r="X20" s="3" t="s">
        <v>34</v>
      </c>
      <c r="AA20" s="3" t="s">
        <v>29</v>
      </c>
      <c r="AB20" s="3" t="s">
        <v>88</v>
      </c>
      <c r="AC20" s="3">
        <v>0.3326572</v>
      </c>
      <c r="AD20" s="3">
        <v>0.153219</v>
      </c>
      <c r="AE20" s="3">
        <v>2.171123</v>
      </c>
      <c r="AF20" s="5">
        <v>-0.0005713837</v>
      </c>
      <c r="AG20" s="5">
        <v>0.03697331</v>
      </c>
      <c r="AH20" s="3">
        <v>11</v>
      </c>
      <c r="AI20" s="3" t="s">
        <v>34</v>
      </c>
      <c r="AL20" s="3" t="s">
        <v>85</v>
      </c>
      <c r="AM20" s="3" t="s">
        <v>86</v>
      </c>
      <c r="AN20" s="3">
        <v>0.4633215</v>
      </c>
      <c r="AO20" s="3">
        <v>0.1267885</v>
      </c>
      <c r="AP20" s="3">
        <v>3.654286</v>
      </c>
      <c r="AQ20" s="5">
        <v>-0.001012478</v>
      </c>
      <c r="AR20" s="5">
        <v>0.01736587</v>
      </c>
      <c r="AS20" s="3">
        <v>11</v>
      </c>
      <c r="AT20" s="3" t="s">
        <v>34</v>
      </c>
      <c r="AW20" s="3" t="s">
        <v>85</v>
      </c>
      <c r="AX20" s="3" t="s">
        <v>86</v>
      </c>
      <c r="AY20" s="3">
        <v>0.5149191</v>
      </c>
      <c r="AZ20" s="3">
        <v>0.1341096</v>
      </c>
      <c r="BA20" s="3">
        <v>3.83954</v>
      </c>
      <c r="BB20" s="5">
        <v>-0.0008401569</v>
      </c>
      <c r="BC20" s="5">
        <v>0.02256177</v>
      </c>
      <c r="BD20" s="5"/>
      <c r="BE20" s="4">
        <f t="shared" si="0"/>
        <v>0.2712099333333333</v>
      </c>
      <c r="BF20" s="4">
        <f t="shared" si="1"/>
        <v>0.16377919999999999</v>
      </c>
      <c r="BG20" s="4">
        <f t="shared" si="2"/>
        <v>1.6735999999999998</v>
      </c>
      <c r="BI20" s="4">
        <f t="shared" si="3"/>
        <v>0.48912029999999995</v>
      </c>
      <c r="BJ20" s="4">
        <f t="shared" si="4"/>
        <v>0.13044905</v>
      </c>
      <c r="BK20" s="4">
        <f t="shared" si="5"/>
        <v>3.746913</v>
      </c>
      <c r="BL20" s="3">
        <v>11</v>
      </c>
      <c r="BM20" s="3" t="s">
        <v>34</v>
      </c>
      <c r="BP20" s="3" t="s">
        <v>29</v>
      </c>
      <c r="BQ20" s="3" t="s">
        <v>30</v>
      </c>
      <c r="BW20" s="3" t="s">
        <v>38</v>
      </c>
    </row>
    <row r="21" spans="1:75" s="3" customFormat="1" ht="12.75">
      <c r="A21" s="3">
        <v>11</v>
      </c>
      <c r="B21" s="3" t="s">
        <v>34</v>
      </c>
      <c r="C21" s="3" t="s">
        <v>35</v>
      </c>
      <c r="D21" s="3" t="s">
        <v>36</v>
      </c>
      <c r="E21" s="3" t="s">
        <v>29</v>
      </c>
      <c r="F21" s="3" t="s">
        <v>88</v>
      </c>
      <c r="G21" s="3">
        <v>0.2511666</v>
      </c>
      <c r="H21" s="3">
        <v>0.1751021</v>
      </c>
      <c r="I21" s="3">
        <v>1.434401</v>
      </c>
      <c r="J21" s="5">
        <v>-0.003412168</v>
      </c>
      <c r="K21" s="5">
        <v>0.01341105</v>
      </c>
      <c r="L21" s="3">
        <v>11</v>
      </c>
      <c r="M21" s="3" t="s">
        <v>34</v>
      </c>
      <c r="N21" s="3" t="s">
        <v>35</v>
      </c>
      <c r="O21" s="3" t="s">
        <v>36</v>
      </c>
      <c r="P21" s="3" t="s">
        <v>29</v>
      </c>
      <c r="Q21" s="3" t="s">
        <v>88</v>
      </c>
      <c r="R21" s="3">
        <v>0.2930397</v>
      </c>
      <c r="S21" s="3">
        <v>0.1647674</v>
      </c>
      <c r="T21" s="3">
        <v>1.778506</v>
      </c>
      <c r="U21" s="5">
        <v>-0.003185385</v>
      </c>
      <c r="V21" s="5">
        <v>0.03708871</v>
      </c>
      <c r="W21" s="3">
        <v>11</v>
      </c>
      <c r="X21" s="3" t="s">
        <v>34</v>
      </c>
      <c r="Y21" s="3" t="s">
        <v>35</v>
      </c>
      <c r="Z21" s="3" t="s">
        <v>36</v>
      </c>
      <c r="AA21" s="3" t="s">
        <v>29</v>
      </c>
      <c r="AB21" s="3" t="s">
        <v>88</v>
      </c>
      <c r="AC21" s="3">
        <v>0.3470592</v>
      </c>
      <c r="AD21" s="3">
        <v>0.1456206</v>
      </c>
      <c r="AE21" s="3">
        <v>2.383311</v>
      </c>
      <c r="AF21" s="5">
        <v>-0.002425157</v>
      </c>
      <c r="AG21" s="5">
        <v>0.03514834</v>
      </c>
      <c r="AH21" s="3">
        <v>11</v>
      </c>
      <c r="AI21" s="3" t="s">
        <v>34</v>
      </c>
      <c r="AJ21" s="3" t="s">
        <v>35</v>
      </c>
      <c r="AK21" s="3" t="s">
        <v>36</v>
      </c>
      <c r="AL21" s="3" t="s">
        <v>85</v>
      </c>
      <c r="AM21" s="3" t="s">
        <v>86</v>
      </c>
      <c r="AN21" s="3">
        <v>0.4464909</v>
      </c>
      <c r="AO21" s="3">
        <v>0.1169438</v>
      </c>
      <c r="AP21" s="3">
        <v>3.817996</v>
      </c>
      <c r="AQ21" s="5">
        <v>-0.00227178</v>
      </c>
      <c r="AR21" s="5">
        <v>0.01955369</v>
      </c>
      <c r="AS21" s="3">
        <v>11</v>
      </c>
      <c r="AT21" s="3" t="s">
        <v>34</v>
      </c>
      <c r="AU21" s="3" t="s">
        <v>35</v>
      </c>
      <c r="AV21" s="3" t="s">
        <v>36</v>
      </c>
      <c r="AW21" s="3" t="s">
        <v>85</v>
      </c>
      <c r="AX21" s="3" t="s">
        <v>86</v>
      </c>
      <c r="AY21" s="3">
        <v>0.7265784</v>
      </c>
      <c r="AZ21" s="3">
        <v>0.1605927</v>
      </c>
      <c r="BA21" s="3">
        <v>4.524354</v>
      </c>
      <c r="BB21" s="5">
        <v>-0.001040888</v>
      </c>
      <c r="BC21" s="5">
        <v>0.01774005</v>
      </c>
      <c r="BD21" s="5"/>
      <c r="BE21" s="4">
        <f t="shared" si="0"/>
        <v>0.29708850000000003</v>
      </c>
      <c r="BF21" s="4">
        <f t="shared" si="1"/>
        <v>0.16183003333333335</v>
      </c>
      <c r="BG21" s="4">
        <f t="shared" si="2"/>
        <v>1.8654060000000001</v>
      </c>
      <c r="BI21" s="4">
        <f t="shared" si="3"/>
        <v>0.5865346499999999</v>
      </c>
      <c r="BJ21" s="4">
        <f t="shared" si="4"/>
        <v>0.13876825</v>
      </c>
      <c r="BK21" s="4">
        <f t="shared" si="5"/>
        <v>4.171175</v>
      </c>
      <c r="BL21" s="3">
        <v>11</v>
      </c>
      <c r="BM21" s="3" t="s">
        <v>34</v>
      </c>
      <c r="BN21" s="3" t="s">
        <v>35</v>
      </c>
      <c r="BO21" s="3" t="s">
        <v>36</v>
      </c>
      <c r="BP21" s="3" t="s">
        <v>29</v>
      </c>
      <c r="BQ21" s="3" t="s">
        <v>30</v>
      </c>
      <c r="BW21" s="3" t="s">
        <v>40</v>
      </c>
    </row>
    <row r="22" spans="1:69" s="3" customFormat="1" ht="12.75">
      <c r="A22" s="3">
        <v>12</v>
      </c>
      <c r="B22" s="3" t="s">
        <v>34</v>
      </c>
      <c r="C22" s="3" t="s">
        <v>32</v>
      </c>
      <c r="D22" s="3">
        <v>1</v>
      </c>
      <c r="E22" s="3" t="s">
        <v>29</v>
      </c>
      <c r="F22" s="3" t="s">
        <v>88</v>
      </c>
      <c r="G22" s="3">
        <v>0.246958</v>
      </c>
      <c r="H22" s="3">
        <v>0.2054899</v>
      </c>
      <c r="I22" s="3">
        <v>1.201801</v>
      </c>
      <c r="J22" s="5">
        <v>-0.004962511</v>
      </c>
      <c r="K22" s="5">
        <v>0.03189047</v>
      </c>
      <c r="L22" s="3">
        <v>12</v>
      </c>
      <c r="M22" s="3" t="s">
        <v>34</v>
      </c>
      <c r="N22" s="3" t="s">
        <v>32</v>
      </c>
      <c r="O22" s="3">
        <v>1</v>
      </c>
      <c r="P22" s="3" t="s">
        <v>29</v>
      </c>
      <c r="Q22" s="3" t="s">
        <v>88</v>
      </c>
      <c r="R22" s="3">
        <v>0.1745782</v>
      </c>
      <c r="S22" s="3">
        <v>0.2486121</v>
      </c>
      <c r="T22" s="3">
        <v>0.7022113</v>
      </c>
      <c r="U22" s="5">
        <v>-0.008001896</v>
      </c>
      <c r="V22" s="5">
        <v>0.06742759</v>
      </c>
      <c r="W22" s="3">
        <v>12</v>
      </c>
      <c r="X22" s="3" t="s">
        <v>34</v>
      </c>
      <c r="Y22" s="3" t="s">
        <v>32</v>
      </c>
      <c r="Z22" s="3">
        <v>1</v>
      </c>
      <c r="AA22" s="3" t="s">
        <v>29</v>
      </c>
      <c r="AB22" s="3" t="s">
        <v>88</v>
      </c>
      <c r="AC22" s="3">
        <v>0.3552437</v>
      </c>
      <c r="AD22" s="3">
        <v>0.2023118</v>
      </c>
      <c r="AE22" s="3">
        <v>1.755921</v>
      </c>
      <c r="AF22" s="5">
        <v>-0.00197556</v>
      </c>
      <c r="AG22" s="5">
        <v>0.03136499</v>
      </c>
      <c r="AH22" s="3">
        <v>12</v>
      </c>
      <c r="AI22" s="3" t="s">
        <v>34</v>
      </c>
      <c r="AJ22" s="3" t="s">
        <v>32</v>
      </c>
      <c r="AK22" s="3">
        <v>1</v>
      </c>
      <c r="AL22" s="3" t="s">
        <v>85</v>
      </c>
      <c r="AM22" s="3" t="s">
        <v>86</v>
      </c>
      <c r="AN22" s="3">
        <v>0.7769655</v>
      </c>
      <c r="AO22" s="3">
        <v>0.2687163</v>
      </c>
      <c r="AP22" s="3">
        <v>2.891397</v>
      </c>
      <c r="AQ22" s="5">
        <v>-0.002141233</v>
      </c>
      <c r="AR22" s="5">
        <v>0.02526794</v>
      </c>
      <c r="AS22" s="3">
        <v>12</v>
      </c>
      <c r="AT22" s="3" t="s">
        <v>34</v>
      </c>
      <c r="AU22" s="3" t="s">
        <v>32</v>
      </c>
      <c r="AV22" s="3">
        <v>1</v>
      </c>
      <c r="AW22" s="3" t="s">
        <v>85</v>
      </c>
      <c r="AX22" s="3" t="s">
        <v>86</v>
      </c>
      <c r="AY22" s="3">
        <v>0.9956224</v>
      </c>
      <c r="AZ22" s="3">
        <v>0.3277541</v>
      </c>
      <c r="BA22" s="3">
        <v>3.037712</v>
      </c>
      <c r="BB22" s="5">
        <v>-0.000808553</v>
      </c>
      <c r="BC22" s="5">
        <v>0.01918285</v>
      </c>
      <c r="BD22" s="5"/>
      <c r="BE22" s="4">
        <f t="shared" si="0"/>
        <v>0.2589266333333333</v>
      </c>
      <c r="BF22" s="4">
        <f t="shared" si="1"/>
        <v>0.21880460000000002</v>
      </c>
      <c r="BG22" s="4">
        <f t="shared" si="2"/>
        <v>1.2199777666666665</v>
      </c>
      <c r="BI22" s="4">
        <f t="shared" si="3"/>
        <v>0.88629395</v>
      </c>
      <c r="BJ22" s="4">
        <f t="shared" si="4"/>
        <v>0.29823520000000003</v>
      </c>
      <c r="BK22" s="4">
        <f t="shared" si="5"/>
        <v>2.9645545</v>
      </c>
      <c r="BL22" s="3">
        <v>12</v>
      </c>
      <c r="BM22" s="3" t="s">
        <v>34</v>
      </c>
      <c r="BN22" s="3" t="s">
        <v>32</v>
      </c>
      <c r="BO22" s="3">
        <v>1</v>
      </c>
      <c r="BP22" s="3" t="s">
        <v>29</v>
      </c>
      <c r="BQ22" s="3" t="s">
        <v>30</v>
      </c>
    </row>
    <row r="23" spans="1:75" s="3" customFormat="1" ht="12.75">
      <c r="A23" s="3">
        <v>13</v>
      </c>
      <c r="B23" s="3" t="s">
        <v>34</v>
      </c>
      <c r="C23" s="3" t="s">
        <v>28</v>
      </c>
      <c r="D23" s="3">
        <v>3</v>
      </c>
      <c r="E23" s="3" t="s">
        <v>29</v>
      </c>
      <c r="F23" s="3" t="s">
        <v>88</v>
      </c>
      <c r="G23" s="3">
        <v>0.2054402</v>
      </c>
      <c r="H23" s="3">
        <v>0.3807935</v>
      </c>
      <c r="I23" s="3">
        <v>0.5395055</v>
      </c>
      <c r="J23" s="5">
        <v>-0.007370702</v>
      </c>
      <c r="K23" s="3">
        <v>0.1451142</v>
      </c>
      <c r="L23" s="3">
        <v>13</v>
      </c>
      <c r="M23" s="3" t="s">
        <v>34</v>
      </c>
      <c r="N23" s="3" t="s">
        <v>28</v>
      </c>
      <c r="O23" s="3">
        <v>3</v>
      </c>
      <c r="P23" s="3" t="s">
        <v>29</v>
      </c>
      <c r="Q23" s="3" t="s">
        <v>88</v>
      </c>
      <c r="R23" s="3">
        <v>0.1816729</v>
      </c>
      <c r="S23" s="3">
        <v>0.2936571</v>
      </c>
      <c r="T23" s="3">
        <v>0.6186567</v>
      </c>
      <c r="U23" s="5">
        <v>-0.003416115</v>
      </c>
      <c r="V23" s="5">
        <v>0.03591239</v>
      </c>
      <c r="W23" s="3">
        <v>13</v>
      </c>
      <c r="X23" s="3" t="s">
        <v>34</v>
      </c>
      <c r="Y23" s="3" t="s">
        <v>28</v>
      </c>
      <c r="Z23" s="3">
        <v>3</v>
      </c>
      <c r="AA23" s="3" t="s">
        <v>29</v>
      </c>
      <c r="AB23" s="3" t="s">
        <v>88</v>
      </c>
      <c r="AC23" s="3">
        <v>0.2230936</v>
      </c>
      <c r="AD23" s="3">
        <v>0.3307067</v>
      </c>
      <c r="AE23" s="3">
        <v>0.6745964</v>
      </c>
      <c r="AF23" s="5">
        <v>-0.006749795</v>
      </c>
      <c r="AG23" s="3">
        <v>0.2592032</v>
      </c>
      <c r="AH23" s="3">
        <v>13</v>
      </c>
      <c r="AI23" s="3" t="s">
        <v>34</v>
      </c>
      <c r="AJ23" s="3" t="s">
        <v>28</v>
      </c>
      <c r="AK23" s="3">
        <v>3</v>
      </c>
      <c r="AL23" s="3" t="s">
        <v>85</v>
      </c>
      <c r="AM23" s="3" t="s">
        <v>86</v>
      </c>
      <c r="AN23" s="3">
        <v>0.3509312</v>
      </c>
      <c r="AO23" s="3">
        <v>0.1604077</v>
      </c>
      <c r="AP23" s="3">
        <v>2.187745</v>
      </c>
      <c r="AQ23" s="5">
        <v>5.126202E-05</v>
      </c>
      <c r="AR23" s="5">
        <v>0.02582139</v>
      </c>
      <c r="AS23" s="3">
        <v>13</v>
      </c>
      <c r="AT23" s="3" t="s">
        <v>34</v>
      </c>
      <c r="AU23" s="3" t="s">
        <v>28</v>
      </c>
      <c r="AV23" s="3">
        <v>3</v>
      </c>
      <c r="AW23" s="3" t="s">
        <v>85</v>
      </c>
      <c r="AX23" s="3" t="s">
        <v>86</v>
      </c>
      <c r="AY23" s="3">
        <v>0.3378609</v>
      </c>
      <c r="AZ23" s="3">
        <v>0.2109236</v>
      </c>
      <c r="BA23" s="3">
        <v>1.601817</v>
      </c>
      <c r="BB23" s="5">
        <v>0.0004769496</v>
      </c>
      <c r="BC23" s="5">
        <v>0.02471879</v>
      </c>
      <c r="BD23" s="5"/>
      <c r="BE23" s="4">
        <f t="shared" si="0"/>
        <v>0.20340223333333332</v>
      </c>
      <c r="BF23" s="4">
        <f t="shared" si="1"/>
        <v>0.33505243333333334</v>
      </c>
      <c r="BG23" s="4">
        <f t="shared" si="2"/>
        <v>0.6109195333333334</v>
      </c>
      <c r="BI23" s="4">
        <f t="shared" si="3"/>
        <v>0.34439605</v>
      </c>
      <c r="BJ23" s="4">
        <f t="shared" si="4"/>
        <v>0.18566565</v>
      </c>
      <c r="BK23" s="4">
        <f t="shared" si="5"/>
        <v>1.894781</v>
      </c>
      <c r="BL23" s="3">
        <v>13</v>
      </c>
      <c r="BM23" s="3" t="s">
        <v>34</v>
      </c>
      <c r="BN23" s="3" t="s">
        <v>28</v>
      </c>
      <c r="BO23" s="3">
        <v>3</v>
      </c>
      <c r="BP23" s="3" t="s">
        <v>29</v>
      </c>
      <c r="BQ23" s="3" t="s">
        <v>30</v>
      </c>
      <c r="BV23" s="3" t="s">
        <v>82</v>
      </c>
      <c r="BW23" s="3" t="s">
        <v>78</v>
      </c>
    </row>
    <row r="24" spans="1:75" s="3" customFormat="1" ht="12.75">
      <c r="A24" s="3">
        <v>13</v>
      </c>
      <c r="B24" s="3" t="s">
        <v>34</v>
      </c>
      <c r="E24" s="3" t="s">
        <v>29</v>
      </c>
      <c r="F24" s="3" t="s">
        <v>88</v>
      </c>
      <c r="G24" s="3">
        <v>0.2073274</v>
      </c>
      <c r="H24" s="3">
        <v>0.3563155</v>
      </c>
      <c r="I24" s="3">
        <v>0.5818646</v>
      </c>
      <c r="J24" s="5">
        <v>-0.01003266</v>
      </c>
      <c r="K24" s="5">
        <v>0.09194984</v>
      </c>
      <c r="L24" s="3">
        <v>13</v>
      </c>
      <c r="M24" s="3" t="s">
        <v>34</v>
      </c>
      <c r="P24" s="3" t="s">
        <v>29</v>
      </c>
      <c r="Q24" s="3" t="s">
        <v>88</v>
      </c>
      <c r="R24" s="3">
        <v>0.1956155</v>
      </c>
      <c r="S24" s="3">
        <v>0.2590149</v>
      </c>
      <c r="T24" s="3">
        <v>0.7552288</v>
      </c>
      <c r="U24" s="5">
        <v>-0.006564578</v>
      </c>
      <c r="V24" s="5">
        <v>0.03937742</v>
      </c>
      <c r="W24" s="3">
        <v>13</v>
      </c>
      <c r="X24" s="3" t="s">
        <v>34</v>
      </c>
      <c r="AA24" s="3" t="s">
        <v>29</v>
      </c>
      <c r="AB24" s="3" t="s">
        <v>88</v>
      </c>
      <c r="AC24" s="3">
        <v>0.2280218</v>
      </c>
      <c r="AD24" s="3">
        <v>0.2913048</v>
      </c>
      <c r="AE24" s="3">
        <v>0.7827601</v>
      </c>
      <c r="AF24" s="5">
        <v>-0.009230861</v>
      </c>
      <c r="AG24" s="3">
        <v>0.146647</v>
      </c>
      <c r="AH24" s="3">
        <v>13</v>
      </c>
      <c r="AI24" s="3" t="s">
        <v>34</v>
      </c>
      <c r="AL24" s="3" t="s">
        <v>85</v>
      </c>
      <c r="AM24" s="3" t="s">
        <v>86</v>
      </c>
      <c r="AN24" s="3">
        <v>0.3693457</v>
      </c>
      <c r="AO24" s="3">
        <v>0.1585473</v>
      </c>
      <c r="AP24" s="3">
        <v>2.329561</v>
      </c>
      <c r="AQ24" s="5">
        <v>-0.002591981</v>
      </c>
      <c r="AR24" s="5">
        <v>0.01418095</v>
      </c>
      <c r="AS24" s="3">
        <v>13</v>
      </c>
      <c r="AT24" s="3" t="s">
        <v>34</v>
      </c>
      <c r="AW24" s="3" t="s">
        <v>85</v>
      </c>
      <c r="AX24" s="3" t="s">
        <v>86</v>
      </c>
      <c r="AY24" s="3">
        <v>0.4205642</v>
      </c>
      <c r="AZ24" s="3">
        <v>0.2206483</v>
      </c>
      <c r="BA24" s="3">
        <v>1.906039</v>
      </c>
      <c r="BB24" s="5">
        <v>-0.00188262</v>
      </c>
      <c r="BC24" s="5">
        <v>0.01927608</v>
      </c>
      <c r="BD24" s="5"/>
      <c r="BE24" s="4">
        <f t="shared" si="0"/>
        <v>0.21032156666666668</v>
      </c>
      <c r="BF24" s="4">
        <f t="shared" si="1"/>
        <v>0.30221173333333334</v>
      </c>
      <c r="BG24" s="4">
        <f t="shared" si="2"/>
        <v>0.7066178333333334</v>
      </c>
      <c r="BI24" s="4">
        <f t="shared" si="3"/>
        <v>0.39495495</v>
      </c>
      <c r="BJ24" s="4">
        <f t="shared" si="4"/>
        <v>0.18959779999999998</v>
      </c>
      <c r="BK24" s="4">
        <f t="shared" si="5"/>
        <v>2.1178</v>
      </c>
      <c r="BL24" s="3">
        <v>13</v>
      </c>
      <c r="BM24" s="3" t="s">
        <v>34</v>
      </c>
      <c r="BP24" s="3" t="s">
        <v>29</v>
      </c>
      <c r="BQ24" s="3" t="s">
        <v>30</v>
      </c>
      <c r="BW24" s="3" t="s">
        <v>79</v>
      </c>
    </row>
    <row r="25" spans="1:75" s="3" customFormat="1" ht="12.75">
      <c r="A25" s="3">
        <v>14</v>
      </c>
      <c r="B25" s="3" t="s">
        <v>34</v>
      </c>
      <c r="C25" s="3" t="s">
        <v>35</v>
      </c>
      <c r="D25" s="3" t="s">
        <v>37</v>
      </c>
      <c r="E25" s="3" t="s">
        <v>29</v>
      </c>
      <c r="F25" s="3" t="s">
        <v>88</v>
      </c>
      <c r="G25" s="3">
        <v>0.1652722</v>
      </c>
      <c r="H25" s="3">
        <v>0.1934472</v>
      </c>
      <c r="I25" s="3">
        <v>0.8543531</v>
      </c>
      <c r="J25" s="5">
        <v>-0.006551063</v>
      </c>
      <c r="K25" s="5">
        <v>0.02041777</v>
      </c>
      <c r="L25" s="3">
        <v>14</v>
      </c>
      <c r="M25" s="3" t="s">
        <v>34</v>
      </c>
      <c r="N25" s="3" t="s">
        <v>35</v>
      </c>
      <c r="O25" s="3" t="s">
        <v>37</v>
      </c>
      <c r="P25" s="3" t="s">
        <v>29</v>
      </c>
      <c r="Q25" s="3" t="s">
        <v>88</v>
      </c>
      <c r="R25" s="3">
        <v>0.2059753</v>
      </c>
      <c r="S25" s="3">
        <v>0.1795341</v>
      </c>
      <c r="T25" s="3">
        <v>1.147277</v>
      </c>
      <c r="U25" s="5">
        <v>-0.004819193</v>
      </c>
      <c r="V25" s="5">
        <v>0.03553087</v>
      </c>
      <c r="W25" s="3">
        <v>14</v>
      </c>
      <c r="X25" s="3" t="s">
        <v>34</v>
      </c>
      <c r="Y25" s="3" t="s">
        <v>35</v>
      </c>
      <c r="Z25" s="3" t="s">
        <v>37</v>
      </c>
      <c r="AA25" s="3" t="s">
        <v>29</v>
      </c>
      <c r="AB25" s="3" t="s">
        <v>88</v>
      </c>
      <c r="AC25" s="3">
        <v>0.3110849</v>
      </c>
      <c r="AD25" s="3">
        <v>0.2383282</v>
      </c>
      <c r="AE25" s="3">
        <v>1.305279</v>
      </c>
      <c r="AF25" s="5">
        <v>-0.003259716</v>
      </c>
      <c r="AG25" s="5">
        <v>0.03420459</v>
      </c>
      <c r="AH25" s="3">
        <v>14</v>
      </c>
      <c r="AI25" s="3" t="s">
        <v>34</v>
      </c>
      <c r="AJ25" s="3" t="s">
        <v>35</v>
      </c>
      <c r="AK25" s="3" t="s">
        <v>37</v>
      </c>
      <c r="AL25" s="3" t="s">
        <v>85</v>
      </c>
      <c r="AM25" s="3" t="s">
        <v>86</v>
      </c>
      <c r="AN25" s="3">
        <v>0.5611061</v>
      </c>
      <c r="AO25" s="3">
        <v>0.1533658</v>
      </c>
      <c r="AP25" s="3">
        <v>3.658614</v>
      </c>
      <c r="AQ25" s="5">
        <v>-0.001359065</v>
      </c>
      <c r="AR25" s="5">
        <v>0.03062583</v>
      </c>
      <c r="AS25" s="3">
        <v>14</v>
      </c>
      <c r="AT25" s="3" t="s">
        <v>34</v>
      </c>
      <c r="AU25" s="3" t="s">
        <v>35</v>
      </c>
      <c r="AV25" s="3" t="s">
        <v>37</v>
      </c>
      <c r="AW25" s="3" t="s">
        <v>85</v>
      </c>
      <c r="AX25" s="3" t="s">
        <v>86</v>
      </c>
      <c r="AY25" s="3">
        <v>0.4472728</v>
      </c>
      <c r="AZ25" s="3">
        <v>0.1479829</v>
      </c>
      <c r="BA25" s="3">
        <v>3.022462</v>
      </c>
      <c r="BB25" s="5">
        <v>-0.001912666</v>
      </c>
      <c r="BC25" s="5">
        <v>0.02321409</v>
      </c>
      <c r="BD25" s="5"/>
      <c r="BE25" s="4">
        <f t="shared" si="0"/>
        <v>0.22744413333333333</v>
      </c>
      <c r="BF25" s="4">
        <f t="shared" si="1"/>
        <v>0.20376983333333332</v>
      </c>
      <c r="BG25" s="4">
        <f t="shared" si="2"/>
        <v>1.1023030333333332</v>
      </c>
      <c r="BI25" s="4">
        <f t="shared" si="3"/>
        <v>0.50418945</v>
      </c>
      <c r="BJ25" s="4">
        <f t="shared" si="4"/>
        <v>0.15067435</v>
      </c>
      <c r="BK25" s="4">
        <f t="shared" si="5"/>
        <v>3.340538</v>
      </c>
      <c r="BL25" s="3">
        <v>14</v>
      </c>
      <c r="BM25" s="3" t="s">
        <v>34</v>
      </c>
      <c r="BN25" s="3" t="s">
        <v>35</v>
      </c>
      <c r="BO25" s="3" t="s">
        <v>37</v>
      </c>
      <c r="BP25" s="3" t="s">
        <v>29</v>
      </c>
      <c r="BQ25" s="3" t="s">
        <v>30</v>
      </c>
      <c r="BW25" s="3" t="s">
        <v>46</v>
      </c>
    </row>
    <row r="26" spans="1:75" s="3" customFormat="1" ht="12.75">
      <c r="A26" s="3">
        <v>15</v>
      </c>
      <c r="B26" s="3" t="s">
        <v>34</v>
      </c>
      <c r="E26" s="3" t="s">
        <v>29</v>
      </c>
      <c r="F26" s="3" t="s">
        <v>88</v>
      </c>
      <c r="G26" s="3">
        <v>0.3671536</v>
      </c>
      <c r="H26" s="3">
        <v>0.1398686</v>
      </c>
      <c r="I26" s="3">
        <v>2.624989</v>
      </c>
      <c r="J26" s="5">
        <v>-0.00157786</v>
      </c>
      <c r="K26" s="5">
        <v>0.02441456</v>
      </c>
      <c r="L26" s="3">
        <v>15</v>
      </c>
      <c r="M26" s="3" t="s">
        <v>34</v>
      </c>
      <c r="P26" s="3" t="s">
        <v>29</v>
      </c>
      <c r="Q26" s="3" t="s">
        <v>88</v>
      </c>
      <c r="R26" s="3">
        <v>0.339164</v>
      </c>
      <c r="S26" s="3">
        <v>0.1359821</v>
      </c>
      <c r="T26" s="3">
        <v>2.494181</v>
      </c>
      <c r="U26" s="5">
        <v>-0.001326981</v>
      </c>
      <c r="V26" s="5">
        <v>0.02990871</v>
      </c>
      <c r="W26" s="3">
        <v>15</v>
      </c>
      <c r="X26" s="3" t="s">
        <v>34</v>
      </c>
      <c r="AA26" s="3" t="s">
        <v>29</v>
      </c>
      <c r="AB26" s="3" t="s">
        <v>88</v>
      </c>
      <c r="AC26" s="3">
        <v>0.4821889</v>
      </c>
      <c r="AD26" s="3">
        <v>0.1688918</v>
      </c>
      <c r="AE26" s="3">
        <v>2.855016</v>
      </c>
      <c r="AF26" s="5">
        <v>3.785063E-05</v>
      </c>
      <c r="AG26" s="5">
        <v>0.02173853</v>
      </c>
      <c r="AH26" s="3">
        <v>15</v>
      </c>
      <c r="AI26" s="3" t="s">
        <v>34</v>
      </c>
      <c r="AL26" s="3" t="s">
        <v>85</v>
      </c>
      <c r="AM26" s="3" t="s">
        <v>86</v>
      </c>
      <c r="AN26" s="3">
        <v>0.3948891</v>
      </c>
      <c r="AO26" s="3">
        <v>0.1527259</v>
      </c>
      <c r="AP26" s="3">
        <v>2.585606</v>
      </c>
      <c r="AQ26" s="5">
        <v>-0.0002719856</v>
      </c>
      <c r="AR26" s="5">
        <v>0.01632751</v>
      </c>
      <c r="AS26" s="3">
        <v>15</v>
      </c>
      <c r="AT26" s="3" t="s">
        <v>34</v>
      </c>
      <c r="AW26" s="3" t="s">
        <v>85</v>
      </c>
      <c r="AX26" s="3" t="s">
        <v>86</v>
      </c>
      <c r="AY26" s="3">
        <v>0.3367778</v>
      </c>
      <c r="AZ26" s="3">
        <v>0.1446009</v>
      </c>
      <c r="BA26" s="3">
        <v>2.329016</v>
      </c>
      <c r="BB26" s="5">
        <v>-0.001019893</v>
      </c>
      <c r="BC26" s="5">
        <v>0.01813282</v>
      </c>
      <c r="BD26" s="5"/>
      <c r="BE26" s="4">
        <f t="shared" si="0"/>
        <v>0.3961688333333333</v>
      </c>
      <c r="BF26" s="4">
        <f t="shared" si="1"/>
        <v>0.1482475</v>
      </c>
      <c r="BG26" s="4">
        <f t="shared" si="2"/>
        <v>2.658062</v>
      </c>
      <c r="BI26" s="4">
        <f t="shared" si="3"/>
        <v>0.36583345</v>
      </c>
      <c r="BJ26" s="4">
        <f t="shared" si="4"/>
        <v>0.1486634</v>
      </c>
      <c r="BK26" s="4">
        <f t="shared" si="5"/>
        <v>2.457311</v>
      </c>
      <c r="BL26" s="3">
        <v>15</v>
      </c>
      <c r="BM26" s="3" t="s">
        <v>34</v>
      </c>
      <c r="BP26" s="3" t="s">
        <v>29</v>
      </c>
      <c r="BQ26" s="3" t="s">
        <v>30</v>
      </c>
      <c r="BW26" s="3" t="s">
        <v>38</v>
      </c>
    </row>
    <row r="27" spans="1:75" s="3" customFormat="1" ht="12.75">
      <c r="A27" s="3">
        <v>15</v>
      </c>
      <c r="B27" s="3" t="s">
        <v>34</v>
      </c>
      <c r="C27" s="3" t="s">
        <v>35</v>
      </c>
      <c r="D27" s="3" t="s">
        <v>37</v>
      </c>
      <c r="E27" s="3" t="s">
        <v>29</v>
      </c>
      <c r="F27" s="3" t="s">
        <v>88</v>
      </c>
      <c r="G27" s="3">
        <v>0.401733</v>
      </c>
      <c r="H27" s="3">
        <v>0.1430269</v>
      </c>
      <c r="I27" s="3">
        <v>2.808794</v>
      </c>
      <c r="J27" s="5">
        <v>-0.002598191</v>
      </c>
      <c r="K27" s="5">
        <v>0.01254043</v>
      </c>
      <c r="L27" s="3">
        <v>15</v>
      </c>
      <c r="M27" s="3" t="s">
        <v>34</v>
      </c>
      <c r="N27" s="3" t="s">
        <v>35</v>
      </c>
      <c r="O27" s="3" t="s">
        <v>37</v>
      </c>
      <c r="P27" s="3" t="s">
        <v>29</v>
      </c>
      <c r="Q27" s="3" t="s">
        <v>88</v>
      </c>
      <c r="R27" s="3">
        <v>0.6501467</v>
      </c>
      <c r="S27" s="3">
        <v>0.1630633</v>
      </c>
      <c r="T27" s="3">
        <v>3.987082</v>
      </c>
      <c r="U27" s="5">
        <v>-0.0008438695</v>
      </c>
      <c r="V27" s="3">
        <v>0.0235328</v>
      </c>
      <c r="W27" s="3">
        <v>15</v>
      </c>
      <c r="X27" s="3" t="s">
        <v>34</v>
      </c>
      <c r="Y27" s="3" t="s">
        <v>35</v>
      </c>
      <c r="Z27" s="3" t="s">
        <v>37</v>
      </c>
      <c r="AA27" s="3" t="s">
        <v>29</v>
      </c>
      <c r="AB27" s="3" t="s">
        <v>88</v>
      </c>
      <c r="AC27" s="3">
        <v>0.3910036</v>
      </c>
      <c r="AD27" s="3">
        <v>0.1370414</v>
      </c>
      <c r="AE27" s="3">
        <v>2.853179</v>
      </c>
      <c r="AF27" s="5">
        <v>-0.002992851</v>
      </c>
      <c r="AG27" s="5">
        <v>0.02056233</v>
      </c>
      <c r="AH27" s="3">
        <v>15</v>
      </c>
      <c r="AI27" s="3" t="s">
        <v>34</v>
      </c>
      <c r="AJ27" s="3" t="s">
        <v>35</v>
      </c>
      <c r="AK27" s="3" t="s">
        <v>37</v>
      </c>
      <c r="AL27" s="3" t="s">
        <v>85</v>
      </c>
      <c r="AM27" s="3" t="s">
        <v>86</v>
      </c>
      <c r="AN27" s="3">
        <v>0.3594803</v>
      </c>
      <c r="AO27" s="3">
        <v>0.1374229</v>
      </c>
      <c r="AP27" s="3">
        <v>2.615868</v>
      </c>
      <c r="AQ27" s="5">
        <v>-0.00303974</v>
      </c>
      <c r="AR27" s="5">
        <v>0.01465555</v>
      </c>
      <c r="AS27" s="3">
        <v>15</v>
      </c>
      <c r="AT27" s="3" t="s">
        <v>34</v>
      </c>
      <c r="AU27" s="3" t="s">
        <v>35</v>
      </c>
      <c r="AV27" s="3" t="s">
        <v>37</v>
      </c>
      <c r="AW27" s="3" t="s">
        <v>85</v>
      </c>
      <c r="AX27" s="3" t="s">
        <v>86</v>
      </c>
      <c r="AY27" s="3">
        <v>0.609969</v>
      </c>
      <c r="AZ27" s="3">
        <v>0.186403</v>
      </c>
      <c r="BA27" s="3">
        <v>3.272313</v>
      </c>
      <c r="BB27" s="5">
        <v>-0.0005599887</v>
      </c>
      <c r="BC27" s="3">
        <v>0.0211276</v>
      </c>
      <c r="BE27" s="4">
        <f t="shared" si="0"/>
        <v>0.48096110000000003</v>
      </c>
      <c r="BF27" s="4">
        <f t="shared" si="1"/>
        <v>0.1477105333333333</v>
      </c>
      <c r="BG27" s="4">
        <f t="shared" si="2"/>
        <v>3.2163516666666667</v>
      </c>
      <c r="BI27" s="4">
        <f t="shared" si="3"/>
        <v>0.48472465</v>
      </c>
      <c r="BJ27" s="4">
        <f t="shared" si="4"/>
        <v>0.16191295</v>
      </c>
      <c r="BK27" s="4">
        <f t="shared" si="5"/>
        <v>2.9440904999999997</v>
      </c>
      <c r="BL27" s="3">
        <v>15</v>
      </c>
      <c r="BM27" s="3" t="s">
        <v>34</v>
      </c>
      <c r="BN27" s="3" t="s">
        <v>35</v>
      </c>
      <c r="BO27" s="3" t="s">
        <v>37</v>
      </c>
      <c r="BP27" s="3" t="s">
        <v>29</v>
      </c>
      <c r="BQ27" s="3" t="s">
        <v>30</v>
      </c>
      <c r="BW27" s="3" t="s">
        <v>40</v>
      </c>
    </row>
    <row r="28" spans="1:69" s="3" customFormat="1" ht="12.75">
      <c r="A28" s="3">
        <v>16</v>
      </c>
      <c r="B28" s="3" t="s">
        <v>34</v>
      </c>
      <c r="C28" s="3" t="s">
        <v>32</v>
      </c>
      <c r="D28" s="3">
        <v>3</v>
      </c>
      <c r="E28" s="3" t="s">
        <v>29</v>
      </c>
      <c r="F28" s="3" t="s">
        <v>88</v>
      </c>
      <c r="G28" s="3">
        <v>0.4434649</v>
      </c>
      <c r="H28" s="3">
        <v>0.1696069</v>
      </c>
      <c r="I28" s="3">
        <v>2.614663</v>
      </c>
      <c r="J28" s="5">
        <v>-0.004676879</v>
      </c>
      <c r="K28" s="5">
        <v>0.05204008</v>
      </c>
      <c r="L28" s="3">
        <v>16</v>
      </c>
      <c r="M28" s="3" t="s">
        <v>34</v>
      </c>
      <c r="N28" s="3" t="s">
        <v>32</v>
      </c>
      <c r="O28" s="3">
        <v>3</v>
      </c>
      <c r="P28" s="3" t="s">
        <v>29</v>
      </c>
      <c r="Q28" s="3" t="s">
        <v>88</v>
      </c>
      <c r="R28" s="3">
        <v>0.3253581</v>
      </c>
      <c r="S28" s="3">
        <v>0.2582659</v>
      </c>
      <c r="T28" s="3">
        <v>1.259779</v>
      </c>
      <c r="U28" s="5">
        <v>-0.003953286</v>
      </c>
      <c r="V28" s="5">
        <v>0.04237295</v>
      </c>
      <c r="W28" s="3">
        <v>16</v>
      </c>
      <c r="X28" s="3" t="s">
        <v>34</v>
      </c>
      <c r="Y28" s="3" t="s">
        <v>32</v>
      </c>
      <c r="Z28" s="3">
        <v>3</v>
      </c>
      <c r="AA28" s="3" t="s">
        <v>29</v>
      </c>
      <c r="AB28" s="3" t="s">
        <v>88</v>
      </c>
      <c r="AC28" s="3">
        <v>0.2895326</v>
      </c>
      <c r="AD28" s="3">
        <v>0.2040317</v>
      </c>
      <c r="AE28" s="3">
        <v>1.419057</v>
      </c>
      <c r="AF28" s="5">
        <v>-0.003141426</v>
      </c>
      <c r="AG28" s="5">
        <v>0.03167413</v>
      </c>
      <c r="AH28" s="3">
        <v>16</v>
      </c>
      <c r="AI28" s="3" t="s">
        <v>34</v>
      </c>
      <c r="AJ28" s="3" t="s">
        <v>32</v>
      </c>
      <c r="AK28" s="3">
        <v>3</v>
      </c>
      <c r="AL28" s="3" t="s">
        <v>85</v>
      </c>
      <c r="AM28" s="3" t="s">
        <v>86</v>
      </c>
      <c r="AN28" s="3">
        <v>0.305816</v>
      </c>
      <c r="AO28" s="3">
        <v>0.1559023</v>
      </c>
      <c r="AP28" s="3">
        <v>1.961588</v>
      </c>
      <c r="AQ28" s="5">
        <v>-0.001770859</v>
      </c>
      <c r="AR28" s="5">
        <v>0.02490404</v>
      </c>
      <c r="AS28" s="3">
        <v>16</v>
      </c>
      <c r="AT28" s="3" t="s">
        <v>34</v>
      </c>
      <c r="AU28" s="3" t="s">
        <v>32</v>
      </c>
      <c r="AV28" s="3">
        <v>3</v>
      </c>
      <c r="AW28" s="3" t="s">
        <v>85</v>
      </c>
      <c r="AX28" s="3" t="s">
        <v>86</v>
      </c>
      <c r="AY28" s="3">
        <v>0.2770222</v>
      </c>
      <c r="AZ28" s="3">
        <v>0.2026763</v>
      </c>
      <c r="BA28" s="3">
        <v>1.366821</v>
      </c>
      <c r="BB28" s="5">
        <v>-0.002945935</v>
      </c>
      <c r="BC28" s="3">
        <v>0.0174308</v>
      </c>
      <c r="BE28" s="4">
        <f t="shared" si="0"/>
        <v>0.3527852</v>
      </c>
      <c r="BF28" s="4">
        <f t="shared" si="1"/>
        <v>0.21063483333333333</v>
      </c>
      <c r="BG28" s="4">
        <f t="shared" si="2"/>
        <v>1.7644996666666668</v>
      </c>
      <c r="BI28" s="4">
        <f t="shared" si="3"/>
        <v>0.2914191</v>
      </c>
      <c r="BJ28" s="4">
        <f t="shared" si="4"/>
        <v>0.17928929999999998</v>
      </c>
      <c r="BK28" s="4">
        <f t="shared" si="5"/>
        <v>1.6642045</v>
      </c>
      <c r="BL28" s="3">
        <v>16</v>
      </c>
      <c r="BM28" s="3" t="s">
        <v>34</v>
      </c>
      <c r="BN28" s="3" t="s">
        <v>32</v>
      </c>
      <c r="BO28" s="3">
        <v>3</v>
      </c>
      <c r="BP28" s="3" t="s">
        <v>29</v>
      </c>
      <c r="BQ28" s="3" t="s">
        <v>30</v>
      </c>
    </row>
    <row r="29" spans="1:81" s="3" customFormat="1" ht="12.75">
      <c r="A29" s="3">
        <v>17</v>
      </c>
      <c r="B29" s="3" t="s">
        <v>34</v>
      </c>
      <c r="C29" s="3" t="s">
        <v>31</v>
      </c>
      <c r="D29" s="3">
        <v>4</v>
      </c>
      <c r="E29" s="3" t="s">
        <v>38</v>
      </c>
      <c r="F29" s="3" t="s">
        <v>39</v>
      </c>
      <c r="G29" s="3">
        <v>0.7478499</v>
      </c>
      <c r="H29" s="3">
        <v>0.1294037</v>
      </c>
      <c r="I29" s="3">
        <v>5.779201</v>
      </c>
      <c r="J29" s="5">
        <v>-0.001303639</v>
      </c>
      <c r="K29" s="5">
        <v>0.09604654</v>
      </c>
      <c r="L29" s="3">
        <v>17</v>
      </c>
      <c r="M29" s="3" t="s">
        <v>34</v>
      </c>
      <c r="N29" s="3" t="s">
        <v>31</v>
      </c>
      <c r="O29" s="3">
        <v>4</v>
      </c>
      <c r="P29" s="3" t="s">
        <v>38</v>
      </c>
      <c r="Q29" s="3" t="s">
        <v>39</v>
      </c>
      <c r="R29" s="3">
        <v>0.3604539</v>
      </c>
      <c r="S29" s="3">
        <v>0.1263149</v>
      </c>
      <c r="T29" s="3">
        <v>2.853614</v>
      </c>
      <c r="U29" s="5">
        <v>-0.002049185</v>
      </c>
      <c r="V29" s="3">
        <v>0.1029911</v>
      </c>
      <c r="W29" s="3">
        <v>17</v>
      </c>
      <c r="X29" s="3" t="s">
        <v>34</v>
      </c>
      <c r="Y29" s="3" t="s">
        <v>31</v>
      </c>
      <c r="Z29" s="3">
        <v>4</v>
      </c>
      <c r="AA29" s="3" t="s">
        <v>38</v>
      </c>
      <c r="AB29" s="3" t="s">
        <v>39</v>
      </c>
      <c r="AC29" s="3">
        <v>0.6181552</v>
      </c>
      <c r="AD29" s="3">
        <v>0.1569916</v>
      </c>
      <c r="AE29" s="3">
        <v>3.937505</v>
      </c>
      <c r="AF29" s="5">
        <v>-0.0004429676</v>
      </c>
      <c r="AG29" s="5">
        <v>0.09763649</v>
      </c>
      <c r="AH29" s="3">
        <v>17</v>
      </c>
      <c r="AI29" s="3" t="s">
        <v>34</v>
      </c>
      <c r="AJ29" s="3" t="s">
        <v>31</v>
      </c>
      <c r="AK29" s="3">
        <v>1</v>
      </c>
      <c r="AL29" s="3" t="s">
        <v>40</v>
      </c>
      <c r="AM29" s="3" t="s">
        <v>41</v>
      </c>
      <c r="AN29" s="3">
        <v>1.566119</v>
      </c>
      <c r="AO29" s="3">
        <v>0.4343998</v>
      </c>
      <c r="AP29" s="3">
        <v>3.605247</v>
      </c>
      <c r="AQ29" s="5">
        <v>-0.001514114</v>
      </c>
      <c r="AR29" s="3">
        <v>0.1065378</v>
      </c>
      <c r="AS29" s="3">
        <v>17</v>
      </c>
      <c r="AT29" s="3" t="s">
        <v>34</v>
      </c>
      <c r="AU29" s="3" t="s">
        <v>31</v>
      </c>
      <c r="AV29" s="3">
        <v>1</v>
      </c>
      <c r="AW29" s="3" t="s">
        <v>40</v>
      </c>
      <c r="AX29" s="3" t="s">
        <v>41</v>
      </c>
      <c r="AY29" s="3">
        <v>1.703305</v>
      </c>
      <c r="AZ29" s="3">
        <v>0.5149965</v>
      </c>
      <c r="BA29" s="3">
        <v>3.307412</v>
      </c>
      <c r="BB29" s="5">
        <v>-0.001062233</v>
      </c>
      <c r="BC29" s="3">
        <v>0.0618788</v>
      </c>
      <c r="BE29" s="4">
        <f t="shared" si="0"/>
        <v>0.5754863333333332</v>
      </c>
      <c r="BF29" s="4">
        <f t="shared" si="1"/>
        <v>0.13757006666666668</v>
      </c>
      <c r="BG29" s="4">
        <f t="shared" si="2"/>
        <v>4.190106666666666</v>
      </c>
      <c r="BI29" s="4">
        <f t="shared" si="3"/>
        <v>1.634712</v>
      </c>
      <c r="BJ29" s="4">
        <f t="shared" si="4"/>
        <v>0.47469815</v>
      </c>
      <c r="BK29" s="4">
        <f t="shared" si="5"/>
        <v>3.4563295</v>
      </c>
      <c r="BL29" s="3">
        <v>17</v>
      </c>
      <c r="BM29" s="3" t="s">
        <v>34</v>
      </c>
      <c r="BN29" s="3" t="s">
        <v>31</v>
      </c>
      <c r="BO29" s="3">
        <v>4</v>
      </c>
      <c r="BP29" s="3" t="s">
        <v>38</v>
      </c>
      <c r="BQ29" s="3" t="s">
        <v>39</v>
      </c>
      <c r="BR29" s="3" t="s">
        <v>31</v>
      </c>
      <c r="BS29" s="3">
        <v>1</v>
      </c>
      <c r="BT29" s="3" t="s">
        <v>40</v>
      </c>
      <c r="BU29" s="3" t="s">
        <v>41</v>
      </c>
      <c r="BV29" s="3" t="s">
        <v>83</v>
      </c>
      <c r="BW29" s="3" t="s">
        <v>78</v>
      </c>
      <c r="BX29" s="4">
        <f>AVERAGE(BE6,BE13,BE19,BE23:BE24,BE24,BE24)</f>
        <v>0.20723061904761902</v>
      </c>
      <c r="BY29" s="3">
        <f>STDEV(BE6,BE13,BE19,BE23,BE24)</f>
        <v>0.007983028122642722</v>
      </c>
      <c r="BZ29" s="4">
        <f>AVERAGE(BF6,BF13,BF18,BF19,BF18,BF23,BF24)</f>
        <v>0.22386601904761902</v>
      </c>
      <c r="CA29" s="3">
        <f>STDEV(BF6,BF13,BF19,BF23,BF24)</f>
        <v>0.06955646954469365</v>
      </c>
      <c r="CB29" s="4">
        <f>AVERAGE(BG6,BG13,BG19,BG23,BG24)</f>
        <v>0.8944353333333334</v>
      </c>
      <c r="CC29" s="3">
        <f>STDEV(BG6,BG13,BG19,BG23,BG24)</f>
        <v>0.24408550457347336</v>
      </c>
    </row>
    <row r="30" spans="1:76" s="3" customFormat="1" ht="12.75">
      <c r="A30" s="3">
        <v>17</v>
      </c>
      <c r="B30" s="3" t="s">
        <v>34</v>
      </c>
      <c r="C30" s="3" t="s">
        <v>31</v>
      </c>
      <c r="D30" s="3">
        <v>4</v>
      </c>
      <c r="E30" s="3" t="s">
        <v>38</v>
      </c>
      <c r="F30" s="3" t="s">
        <v>39</v>
      </c>
      <c r="G30" s="3">
        <v>0.8846475</v>
      </c>
      <c r="H30" s="3">
        <v>0.1270811</v>
      </c>
      <c r="I30" s="3">
        <v>6.961284</v>
      </c>
      <c r="J30" s="5">
        <v>-0.002011387</v>
      </c>
      <c r="K30" s="5">
        <v>0.04337358</v>
      </c>
      <c r="L30" s="3">
        <v>17</v>
      </c>
      <c r="M30" s="3" t="s">
        <v>34</v>
      </c>
      <c r="N30" s="3" t="s">
        <v>31</v>
      </c>
      <c r="O30" s="3">
        <v>4</v>
      </c>
      <c r="P30" s="3" t="s">
        <v>38</v>
      </c>
      <c r="Q30" s="3" t="s">
        <v>39</v>
      </c>
      <c r="R30" s="3">
        <v>0.2277987</v>
      </c>
      <c r="S30" s="3">
        <v>0.1007245</v>
      </c>
      <c r="T30" s="3">
        <v>2.261601</v>
      </c>
      <c r="U30" s="5">
        <v>-0.005104036</v>
      </c>
      <c r="V30" s="3">
        <v>0.161322</v>
      </c>
      <c r="W30" s="3">
        <v>17</v>
      </c>
      <c r="X30" s="3" t="s">
        <v>34</v>
      </c>
      <c r="Y30" s="3" t="s">
        <v>31</v>
      </c>
      <c r="Z30" s="3">
        <v>4</v>
      </c>
      <c r="AA30" s="3" t="s">
        <v>38</v>
      </c>
      <c r="AB30" s="3" t="s">
        <v>39</v>
      </c>
      <c r="AC30" s="3">
        <v>0.7024609</v>
      </c>
      <c r="AD30" s="3">
        <v>0.1777955</v>
      </c>
      <c r="AE30" s="3">
        <v>3.950949</v>
      </c>
      <c r="AF30" s="5">
        <v>-0.001625064</v>
      </c>
      <c r="AG30" s="5">
        <v>0.07927099</v>
      </c>
      <c r="AH30" s="3">
        <v>17</v>
      </c>
      <c r="AI30" s="3" t="s">
        <v>34</v>
      </c>
      <c r="AJ30" s="3" t="s">
        <v>31</v>
      </c>
      <c r="AK30" s="3">
        <v>1</v>
      </c>
      <c r="AL30" s="3" t="s">
        <v>40</v>
      </c>
      <c r="AM30" s="3" t="s">
        <v>41</v>
      </c>
      <c r="AN30" s="3">
        <v>1.679018</v>
      </c>
      <c r="AO30" s="3">
        <v>0.483201</v>
      </c>
      <c r="AP30" s="3">
        <v>3.474781</v>
      </c>
      <c r="AQ30" s="5">
        <v>-0.001317211</v>
      </c>
      <c r="AR30" s="5">
        <v>0.06259116</v>
      </c>
      <c r="AS30" s="3">
        <v>17</v>
      </c>
      <c r="AT30" s="3" t="s">
        <v>34</v>
      </c>
      <c r="AU30" s="3" t="s">
        <v>31</v>
      </c>
      <c r="AV30" s="3">
        <v>1</v>
      </c>
      <c r="AW30" s="3" t="s">
        <v>40</v>
      </c>
      <c r="AX30" s="3" t="s">
        <v>41</v>
      </c>
      <c r="AY30" s="3">
        <v>2.047177</v>
      </c>
      <c r="AZ30" s="3">
        <v>0.4867181</v>
      </c>
      <c r="BA30" s="3">
        <v>4.206084</v>
      </c>
      <c r="BB30" s="5">
        <v>-0.0005678123</v>
      </c>
      <c r="BC30" s="5">
        <v>0.06675676999999999</v>
      </c>
      <c r="BD30" s="5"/>
      <c r="BE30" s="4">
        <f t="shared" si="0"/>
        <v>0.6049690333333334</v>
      </c>
      <c r="BF30" s="4">
        <f t="shared" si="1"/>
        <v>0.13520036666666665</v>
      </c>
      <c r="BG30" s="4">
        <f t="shared" si="2"/>
        <v>4.391278</v>
      </c>
      <c r="BI30" s="4">
        <f t="shared" si="3"/>
        <v>1.8630974999999999</v>
      </c>
      <c r="BJ30" s="4">
        <f t="shared" si="4"/>
        <v>0.48495955</v>
      </c>
      <c r="BK30" s="4">
        <f t="shared" si="5"/>
        <v>3.8404325</v>
      </c>
      <c r="BL30" s="3">
        <v>17</v>
      </c>
      <c r="BM30" s="3" t="s">
        <v>34</v>
      </c>
      <c r="BN30" s="3" t="s">
        <v>31</v>
      </c>
      <c r="BO30" s="3">
        <v>4</v>
      </c>
      <c r="BP30" s="3" t="s">
        <v>38</v>
      </c>
      <c r="BQ30" s="3" t="s">
        <v>39</v>
      </c>
      <c r="BR30" s="3" t="s">
        <v>31</v>
      </c>
      <c r="BS30" s="3">
        <v>1</v>
      </c>
      <c r="BT30" s="3" t="s">
        <v>40</v>
      </c>
      <c r="BU30" s="3" t="s">
        <v>41</v>
      </c>
      <c r="BW30" s="3" t="s">
        <v>79</v>
      </c>
      <c r="BX30" s="4">
        <f>AVERAGE(BI6,BI13,BI19,BI23,BI24)</f>
        <v>0.3482328</v>
      </c>
    </row>
    <row r="31" spans="1:75" s="3" customFormat="1" ht="12.75">
      <c r="A31" s="3">
        <v>18</v>
      </c>
      <c r="B31" s="3" t="s">
        <v>34</v>
      </c>
      <c r="C31" s="3" t="s">
        <v>31</v>
      </c>
      <c r="D31" s="3">
        <v>3</v>
      </c>
      <c r="E31" s="3" t="s">
        <v>38</v>
      </c>
      <c r="F31" s="6" t="s">
        <v>42</v>
      </c>
      <c r="G31" s="3">
        <v>0.844314</v>
      </c>
      <c r="H31" s="3">
        <v>0.1214871</v>
      </c>
      <c r="I31" s="3">
        <v>6.949827</v>
      </c>
      <c r="J31" s="5">
        <v>-0.003684125</v>
      </c>
      <c r="K31" s="5">
        <v>0.08440352</v>
      </c>
      <c r="L31" s="3">
        <v>18</v>
      </c>
      <c r="M31" s="3" t="s">
        <v>34</v>
      </c>
      <c r="N31" s="3" t="s">
        <v>31</v>
      </c>
      <c r="O31" s="3">
        <v>3</v>
      </c>
      <c r="P31" s="3" t="s">
        <v>38</v>
      </c>
      <c r="Q31" s="6" t="s">
        <v>42</v>
      </c>
      <c r="R31" s="3">
        <v>0.4022849</v>
      </c>
      <c r="S31" s="3">
        <v>0.1235023</v>
      </c>
      <c r="T31" s="3">
        <v>3.257307</v>
      </c>
      <c r="U31" s="5">
        <v>-0.002469679</v>
      </c>
      <c r="V31" s="3">
        <v>0.1111726</v>
      </c>
      <c r="W31" s="3">
        <v>18</v>
      </c>
      <c r="X31" s="3" t="s">
        <v>34</v>
      </c>
      <c r="Y31" s="3" t="s">
        <v>31</v>
      </c>
      <c r="Z31" s="3">
        <v>3</v>
      </c>
      <c r="AA31" s="3" t="s">
        <v>38</v>
      </c>
      <c r="AB31" s="6" t="s">
        <v>42</v>
      </c>
      <c r="AC31" s="3">
        <v>0.8614451</v>
      </c>
      <c r="AD31" s="3">
        <v>0.2040742</v>
      </c>
      <c r="AE31" s="3">
        <v>4.221235</v>
      </c>
      <c r="AF31" s="5">
        <v>-0.0008765545</v>
      </c>
      <c r="AG31" s="5">
        <v>0.06846964</v>
      </c>
      <c r="AH31" s="3">
        <v>18</v>
      </c>
      <c r="AI31" s="3" t="s">
        <v>34</v>
      </c>
      <c r="AJ31" s="3" t="s">
        <v>28</v>
      </c>
      <c r="AK31" s="3">
        <v>4</v>
      </c>
      <c r="AL31" s="3" t="s">
        <v>40</v>
      </c>
      <c r="AM31" s="3" t="s">
        <v>43</v>
      </c>
      <c r="AN31" s="3">
        <v>0.9480504</v>
      </c>
      <c r="AO31" s="3">
        <v>0.2474996</v>
      </c>
      <c r="AP31" s="3">
        <v>3.830513</v>
      </c>
      <c r="AQ31" s="5">
        <v>-0.002163818</v>
      </c>
      <c r="AR31" s="5">
        <v>0.07079957</v>
      </c>
      <c r="AS31" s="3">
        <v>18</v>
      </c>
      <c r="AT31" s="3" t="s">
        <v>34</v>
      </c>
      <c r="AU31" s="3" t="s">
        <v>28</v>
      </c>
      <c r="AV31" s="3">
        <v>4</v>
      </c>
      <c r="AW31" s="3" t="s">
        <v>40</v>
      </c>
      <c r="AX31" s="3" t="s">
        <v>43</v>
      </c>
      <c r="AY31" s="3">
        <v>0.9390242</v>
      </c>
      <c r="AZ31" s="3">
        <v>0.2177203</v>
      </c>
      <c r="BA31" s="3">
        <v>4.312984</v>
      </c>
      <c r="BB31" s="5">
        <v>-0.002148463</v>
      </c>
      <c r="BC31" s="3">
        <v>0.0651167</v>
      </c>
      <c r="BE31" s="4">
        <f t="shared" si="0"/>
        <v>0.7026813333333334</v>
      </c>
      <c r="BF31" s="4">
        <f t="shared" si="1"/>
        <v>0.14968786666666667</v>
      </c>
      <c r="BG31" s="4">
        <f t="shared" si="2"/>
        <v>4.809456333333333</v>
      </c>
      <c r="BI31" s="4">
        <f t="shared" si="3"/>
        <v>0.9435373</v>
      </c>
      <c r="BJ31" s="4">
        <f t="shared" si="4"/>
        <v>0.23260995</v>
      </c>
      <c r="BK31" s="4">
        <f t="shared" si="5"/>
        <v>4.0717485</v>
      </c>
      <c r="BL31" s="3">
        <v>18</v>
      </c>
      <c r="BM31" s="3" t="s">
        <v>34</v>
      </c>
      <c r="BN31" s="3" t="s">
        <v>31</v>
      </c>
      <c r="BO31" s="3">
        <v>3</v>
      </c>
      <c r="BP31" s="3" t="s">
        <v>38</v>
      </c>
      <c r="BQ31" s="6" t="s">
        <v>42</v>
      </c>
      <c r="BR31" s="3" t="s">
        <v>28</v>
      </c>
      <c r="BS31" s="3">
        <v>4</v>
      </c>
      <c r="BT31" s="3" t="s">
        <v>40</v>
      </c>
      <c r="BU31" s="3" t="s">
        <v>43</v>
      </c>
      <c r="BW31" s="3" t="s">
        <v>46</v>
      </c>
    </row>
    <row r="32" spans="1:75" s="3" customFormat="1" ht="12.75">
      <c r="A32" s="3">
        <v>19</v>
      </c>
      <c r="B32" s="3" t="s">
        <v>34</v>
      </c>
      <c r="C32" s="3" t="s">
        <v>31</v>
      </c>
      <c r="D32" s="3">
        <v>1</v>
      </c>
      <c r="E32" s="3" t="s">
        <v>38</v>
      </c>
      <c r="F32" s="6" t="s">
        <v>44</v>
      </c>
      <c r="G32" s="3">
        <v>0.6965291</v>
      </c>
      <c r="H32" s="3">
        <v>0.1210347</v>
      </c>
      <c r="I32" s="3">
        <v>5.754787</v>
      </c>
      <c r="J32" s="5">
        <v>-0.002787357</v>
      </c>
      <c r="K32" s="5">
        <v>0.06229721</v>
      </c>
      <c r="L32" s="3">
        <v>19</v>
      </c>
      <c r="M32" s="3" t="s">
        <v>34</v>
      </c>
      <c r="N32" s="3" t="s">
        <v>31</v>
      </c>
      <c r="O32" s="3">
        <v>1</v>
      </c>
      <c r="P32" s="3" t="s">
        <v>38</v>
      </c>
      <c r="Q32" s="6" t="s">
        <v>44</v>
      </c>
      <c r="R32" s="3">
        <v>0.3816013</v>
      </c>
      <c r="S32" s="3">
        <v>0.1321524</v>
      </c>
      <c r="T32" s="3">
        <v>2.887585</v>
      </c>
      <c r="U32" s="5">
        <v>-0.002233819</v>
      </c>
      <c r="V32" s="3">
        <v>0.1387611</v>
      </c>
      <c r="W32" s="3">
        <v>19</v>
      </c>
      <c r="X32" s="3" t="s">
        <v>34</v>
      </c>
      <c r="Y32" s="3" t="s">
        <v>31</v>
      </c>
      <c r="Z32" s="3">
        <v>1</v>
      </c>
      <c r="AA32" s="3" t="s">
        <v>38</v>
      </c>
      <c r="AB32" s="6" t="s">
        <v>44</v>
      </c>
      <c r="AC32" s="3">
        <v>0.7252422</v>
      </c>
      <c r="AD32" s="3">
        <v>0.2308336</v>
      </c>
      <c r="AE32" s="3">
        <v>3.14184</v>
      </c>
      <c r="AF32" s="5">
        <v>-0.002240749</v>
      </c>
      <c r="AG32" s="5">
        <v>0.09855188</v>
      </c>
      <c r="AH32" s="3">
        <v>19</v>
      </c>
      <c r="AI32" s="3" t="s">
        <v>34</v>
      </c>
      <c r="AJ32" s="3" t="s">
        <v>28</v>
      </c>
      <c r="AK32" s="3">
        <v>3</v>
      </c>
      <c r="AL32" s="3" t="s">
        <v>40</v>
      </c>
      <c r="AM32" s="3">
        <v>10</v>
      </c>
      <c r="AN32" s="3">
        <v>0.7540857</v>
      </c>
      <c r="AO32" s="3">
        <v>0.163782</v>
      </c>
      <c r="AP32" s="3">
        <v>4.604204</v>
      </c>
      <c r="AQ32" s="5">
        <v>0.0007737165</v>
      </c>
      <c r="AR32" s="3">
        <v>0.1141275</v>
      </c>
      <c r="AS32" s="3">
        <v>19</v>
      </c>
      <c r="AT32" s="3" t="s">
        <v>34</v>
      </c>
      <c r="AU32" s="3" t="s">
        <v>28</v>
      </c>
      <c r="AV32" s="3">
        <v>3</v>
      </c>
      <c r="AW32" s="3" t="s">
        <v>40</v>
      </c>
      <c r="AX32" s="3">
        <v>10</v>
      </c>
      <c r="AY32" s="3">
        <v>0.433972</v>
      </c>
      <c r="AZ32" s="3">
        <v>0.1366574</v>
      </c>
      <c r="BA32" s="3">
        <v>3.175619</v>
      </c>
      <c r="BB32" s="5">
        <v>-0.001330348</v>
      </c>
      <c r="BC32" s="5">
        <v>0.06663179</v>
      </c>
      <c r="BD32" s="5"/>
      <c r="BE32" s="4">
        <f t="shared" si="0"/>
        <v>0.6011242</v>
      </c>
      <c r="BF32" s="4">
        <f t="shared" si="1"/>
        <v>0.16134023333333333</v>
      </c>
      <c r="BG32" s="4">
        <f t="shared" si="2"/>
        <v>3.9280706666666667</v>
      </c>
      <c r="BI32" s="4">
        <f t="shared" si="3"/>
        <v>0.5940288499999999</v>
      </c>
      <c r="BJ32" s="4">
        <f t="shared" si="4"/>
        <v>0.1502197</v>
      </c>
      <c r="BK32" s="4">
        <f t="shared" si="5"/>
        <v>3.8899115</v>
      </c>
      <c r="BL32" s="3">
        <v>19</v>
      </c>
      <c r="BM32" s="3" t="s">
        <v>34</v>
      </c>
      <c r="BN32" s="3" t="s">
        <v>31</v>
      </c>
      <c r="BO32" s="3">
        <v>1</v>
      </c>
      <c r="BP32" s="3" t="s">
        <v>38</v>
      </c>
      <c r="BQ32" s="6" t="s">
        <v>44</v>
      </c>
      <c r="BR32" s="3" t="s">
        <v>28</v>
      </c>
      <c r="BS32" s="3">
        <v>3</v>
      </c>
      <c r="BT32" s="3" t="s">
        <v>40</v>
      </c>
      <c r="BU32" s="3">
        <v>10</v>
      </c>
      <c r="BW32" s="3" t="s">
        <v>38</v>
      </c>
    </row>
    <row r="33" spans="1:75" s="3" customFormat="1" ht="12.75">
      <c r="A33" s="3">
        <v>19</v>
      </c>
      <c r="B33" s="3" t="s">
        <v>34</v>
      </c>
      <c r="C33" s="3" t="s">
        <v>31</v>
      </c>
      <c r="D33" s="3">
        <v>1</v>
      </c>
      <c r="E33" s="3" t="s">
        <v>38</v>
      </c>
      <c r="F33" s="6" t="s">
        <v>44</v>
      </c>
      <c r="G33" s="3">
        <v>0.9638624</v>
      </c>
      <c r="H33" s="3">
        <v>0.1260474</v>
      </c>
      <c r="I33" s="3">
        <v>7.646821</v>
      </c>
      <c r="J33" s="5">
        <v>-0.003470413</v>
      </c>
      <c r="K33" s="5">
        <v>0.06283843</v>
      </c>
      <c r="L33" s="3">
        <v>19</v>
      </c>
      <c r="M33" s="3" t="s">
        <v>34</v>
      </c>
      <c r="N33" s="3" t="s">
        <v>31</v>
      </c>
      <c r="O33" s="3">
        <v>1</v>
      </c>
      <c r="P33" s="3" t="s">
        <v>38</v>
      </c>
      <c r="Q33" s="6" t="s">
        <v>44</v>
      </c>
      <c r="R33" s="3">
        <v>0.6799899</v>
      </c>
      <c r="S33" s="3">
        <v>0.166167</v>
      </c>
      <c r="T33" s="3">
        <v>4.092209</v>
      </c>
      <c r="U33" s="5">
        <v>-0.001362599</v>
      </c>
      <c r="V33" s="5">
        <v>0.09848431</v>
      </c>
      <c r="W33" s="3">
        <v>19</v>
      </c>
      <c r="X33" s="3" t="s">
        <v>34</v>
      </c>
      <c r="Y33" s="3" t="s">
        <v>31</v>
      </c>
      <c r="Z33" s="3">
        <v>1</v>
      </c>
      <c r="AA33" s="3" t="s">
        <v>38</v>
      </c>
      <c r="AB33" s="6" t="s">
        <v>44</v>
      </c>
      <c r="AC33" s="3">
        <v>0.8298389</v>
      </c>
      <c r="AD33" s="3">
        <v>0.2288033</v>
      </c>
      <c r="AE33" s="3">
        <v>3.626866</v>
      </c>
      <c r="AF33" s="5">
        <v>-0.001928264</v>
      </c>
      <c r="AG33" s="5">
        <v>0.04990642</v>
      </c>
      <c r="AH33" s="3">
        <v>19</v>
      </c>
      <c r="AI33" s="3" t="s">
        <v>34</v>
      </c>
      <c r="AJ33" s="3" t="s">
        <v>28</v>
      </c>
      <c r="AK33" s="3">
        <v>3</v>
      </c>
      <c r="AL33" s="3" t="s">
        <v>40</v>
      </c>
      <c r="AM33" s="3">
        <v>10</v>
      </c>
      <c r="AN33" s="3">
        <v>0.7469195</v>
      </c>
      <c r="AO33" s="3">
        <v>0.1367897</v>
      </c>
      <c r="AP33" s="3">
        <v>5.460348</v>
      </c>
      <c r="AQ33" s="5">
        <v>-0.001287629</v>
      </c>
      <c r="AR33" s="5">
        <v>0.06754111</v>
      </c>
      <c r="AS33" s="3">
        <v>19</v>
      </c>
      <c r="AT33" s="3" t="s">
        <v>34</v>
      </c>
      <c r="AU33" s="3" t="s">
        <v>28</v>
      </c>
      <c r="AV33" s="3">
        <v>3</v>
      </c>
      <c r="AW33" s="3" t="s">
        <v>40</v>
      </c>
      <c r="AX33" s="3">
        <v>10</v>
      </c>
      <c r="AY33" s="3">
        <v>0.4981933</v>
      </c>
      <c r="AZ33" s="3">
        <v>0.1223863</v>
      </c>
      <c r="BA33" s="3">
        <v>4.070661</v>
      </c>
      <c r="BB33" s="5">
        <v>-0.002526559</v>
      </c>
      <c r="BC33" s="5">
        <v>0.05820408</v>
      </c>
      <c r="BD33" s="5"/>
      <c r="BE33" s="4">
        <f t="shared" si="0"/>
        <v>0.8245637333333334</v>
      </c>
      <c r="BF33" s="4">
        <f t="shared" si="1"/>
        <v>0.17367256666666667</v>
      </c>
      <c r="BG33" s="4">
        <f t="shared" si="2"/>
        <v>5.121965333333333</v>
      </c>
      <c r="BI33" s="4">
        <f t="shared" si="3"/>
        <v>0.6225564</v>
      </c>
      <c r="BJ33" s="4">
        <f t="shared" si="4"/>
        <v>0.12958799999999998</v>
      </c>
      <c r="BK33" s="4">
        <f t="shared" si="5"/>
        <v>4.7655045000000005</v>
      </c>
      <c r="BL33" s="3">
        <v>19</v>
      </c>
      <c r="BM33" s="3" t="s">
        <v>34</v>
      </c>
      <c r="BN33" s="3" t="s">
        <v>31</v>
      </c>
      <c r="BO33" s="3">
        <v>1</v>
      </c>
      <c r="BP33" s="3" t="s">
        <v>38</v>
      </c>
      <c r="BQ33" s="6" t="s">
        <v>44</v>
      </c>
      <c r="BR33" s="3" t="s">
        <v>28</v>
      </c>
      <c r="BS33" s="3">
        <v>3</v>
      </c>
      <c r="BT33" s="3" t="s">
        <v>40</v>
      </c>
      <c r="BU33" s="3">
        <v>10</v>
      </c>
      <c r="BW33" s="3" t="s">
        <v>40</v>
      </c>
    </row>
    <row r="34" spans="1:73" s="3" customFormat="1" ht="12.75">
      <c r="A34" s="3">
        <v>20</v>
      </c>
      <c r="B34" s="3" t="s">
        <v>34</v>
      </c>
      <c r="C34" s="3" t="s">
        <v>31</v>
      </c>
      <c r="D34" s="3">
        <v>2</v>
      </c>
      <c r="E34" s="3" t="s">
        <v>38</v>
      </c>
      <c r="F34" s="3" t="s">
        <v>45</v>
      </c>
      <c r="G34" s="3">
        <v>1.155353</v>
      </c>
      <c r="H34" s="3">
        <v>0.1420029</v>
      </c>
      <c r="I34" s="3">
        <v>8.13612</v>
      </c>
      <c r="J34" s="5">
        <v>-0.002370474</v>
      </c>
      <c r="K34" s="3">
        <v>0.1380956</v>
      </c>
      <c r="L34" s="3">
        <v>20</v>
      </c>
      <c r="M34" s="3" t="s">
        <v>34</v>
      </c>
      <c r="N34" s="3" t="s">
        <v>31</v>
      </c>
      <c r="O34" s="3">
        <v>2</v>
      </c>
      <c r="P34" s="3" t="s">
        <v>38</v>
      </c>
      <c r="Q34" s="3" t="s">
        <v>45</v>
      </c>
      <c r="R34" s="3">
        <v>0.6295031</v>
      </c>
      <c r="S34" s="3">
        <v>0.1198389</v>
      </c>
      <c r="T34" s="3">
        <v>5.252909</v>
      </c>
      <c r="U34" s="5">
        <v>-0.0004818038</v>
      </c>
      <c r="V34" s="3">
        <v>0.1404321</v>
      </c>
      <c r="W34" s="3">
        <v>20</v>
      </c>
      <c r="X34" s="3" t="s">
        <v>34</v>
      </c>
      <c r="Y34" s="3" t="s">
        <v>31</v>
      </c>
      <c r="Z34" s="3">
        <v>2</v>
      </c>
      <c r="AA34" s="3" t="s">
        <v>38</v>
      </c>
      <c r="AB34" s="3" t="s">
        <v>45</v>
      </c>
      <c r="AC34" s="3">
        <v>0.7009807</v>
      </c>
      <c r="AD34" s="3">
        <v>0.2138213</v>
      </c>
      <c r="AE34" s="3">
        <v>3.278349</v>
      </c>
      <c r="AF34" s="5">
        <v>-0.001456248</v>
      </c>
      <c r="AG34" s="5">
        <v>0.09238624</v>
      </c>
      <c r="AH34" s="3">
        <v>20</v>
      </c>
      <c r="AI34" s="3" t="s">
        <v>34</v>
      </c>
      <c r="AJ34" s="3" t="s">
        <v>28</v>
      </c>
      <c r="AK34" s="3">
        <v>2</v>
      </c>
      <c r="AL34" s="3" t="s">
        <v>40</v>
      </c>
      <c r="AM34" s="3">
        <v>15</v>
      </c>
      <c r="AN34" s="3">
        <v>0.6706919</v>
      </c>
      <c r="AO34" s="3">
        <v>0.1508787</v>
      </c>
      <c r="AP34" s="3">
        <v>4.44524</v>
      </c>
      <c r="AQ34" s="5">
        <v>-0.003265983</v>
      </c>
      <c r="AR34" s="5">
        <v>0.08357915</v>
      </c>
      <c r="AS34" s="3">
        <v>20</v>
      </c>
      <c r="AT34" s="3" t="s">
        <v>34</v>
      </c>
      <c r="AU34" s="3" t="s">
        <v>28</v>
      </c>
      <c r="AV34" s="3">
        <v>2</v>
      </c>
      <c r="AW34" s="3" t="s">
        <v>40</v>
      </c>
      <c r="AX34" s="3">
        <v>15</v>
      </c>
      <c r="AY34" s="3">
        <v>0.9227597</v>
      </c>
      <c r="AZ34" s="3">
        <v>0.1764172</v>
      </c>
      <c r="BA34" s="3">
        <v>5.230553</v>
      </c>
      <c r="BB34" s="5">
        <v>-0.00224856</v>
      </c>
      <c r="BC34" s="3">
        <v>0.0754654</v>
      </c>
      <c r="BE34" s="4">
        <f t="shared" si="0"/>
        <v>0.8286122666666667</v>
      </c>
      <c r="BF34" s="4">
        <f t="shared" si="1"/>
        <v>0.15855436666666667</v>
      </c>
      <c r="BG34" s="4">
        <f t="shared" si="2"/>
        <v>5.555792666666666</v>
      </c>
      <c r="BI34" s="4">
        <f t="shared" si="3"/>
        <v>0.7967257999999999</v>
      </c>
      <c r="BJ34" s="4">
        <f t="shared" si="4"/>
        <v>0.16364795</v>
      </c>
      <c r="BK34" s="4">
        <f t="shared" si="5"/>
        <v>4.837896499999999</v>
      </c>
      <c r="BL34" s="3">
        <v>20</v>
      </c>
      <c r="BM34" s="3" t="s">
        <v>34</v>
      </c>
      <c r="BN34" s="3" t="s">
        <v>31</v>
      </c>
      <c r="BO34" s="3">
        <v>2</v>
      </c>
      <c r="BP34" s="3" t="s">
        <v>38</v>
      </c>
      <c r="BQ34" s="3" t="s">
        <v>45</v>
      </c>
      <c r="BR34" s="3" t="s">
        <v>28</v>
      </c>
      <c r="BS34" s="3">
        <v>2</v>
      </c>
      <c r="BT34" s="3" t="s">
        <v>40</v>
      </c>
      <c r="BU34" s="3">
        <v>15</v>
      </c>
    </row>
    <row r="35" spans="1:73" s="3" customFormat="1" ht="12.75">
      <c r="A35" s="3">
        <v>21</v>
      </c>
      <c r="B35" s="3" t="s">
        <v>34</v>
      </c>
      <c r="C35" s="3" t="s">
        <v>31</v>
      </c>
      <c r="D35" s="3">
        <v>2</v>
      </c>
      <c r="E35" s="3" t="s">
        <v>46</v>
      </c>
      <c r="F35" s="6" t="s">
        <v>47</v>
      </c>
      <c r="G35" s="3">
        <v>0.4097973</v>
      </c>
      <c r="H35" s="3">
        <v>0.1337302</v>
      </c>
      <c r="I35" s="3">
        <v>3.064359</v>
      </c>
      <c r="J35" s="5">
        <v>-0.001600701</v>
      </c>
      <c r="K35" s="5">
        <v>0.05147197</v>
      </c>
      <c r="L35" s="3">
        <v>21</v>
      </c>
      <c r="M35" s="3" t="s">
        <v>34</v>
      </c>
      <c r="N35" s="3" t="s">
        <v>31</v>
      </c>
      <c r="O35" s="3">
        <v>2</v>
      </c>
      <c r="P35" s="3" t="s">
        <v>46</v>
      </c>
      <c r="Q35" s="6" t="s">
        <v>47</v>
      </c>
      <c r="R35" s="3">
        <v>0.461452</v>
      </c>
      <c r="S35" s="3">
        <v>0.181596</v>
      </c>
      <c r="T35" s="3">
        <v>2.541091</v>
      </c>
      <c r="U35" s="5">
        <v>0.002701223</v>
      </c>
      <c r="V35" s="3">
        <v>0.1086264</v>
      </c>
      <c r="W35" s="3">
        <v>21</v>
      </c>
      <c r="X35" s="3" t="s">
        <v>34</v>
      </c>
      <c r="Y35" s="3" t="s">
        <v>31</v>
      </c>
      <c r="Z35" s="3">
        <v>2</v>
      </c>
      <c r="AA35" s="3" t="s">
        <v>46</v>
      </c>
      <c r="AB35" s="6" t="s">
        <v>47</v>
      </c>
      <c r="AC35" s="3">
        <v>0.3141103</v>
      </c>
      <c r="AD35" s="3">
        <v>0.1501188</v>
      </c>
      <c r="AE35" s="3">
        <v>2.092411</v>
      </c>
      <c r="AF35" s="5">
        <v>-0.002985066</v>
      </c>
      <c r="AG35" s="5">
        <v>0.06717857</v>
      </c>
      <c r="AH35" s="3">
        <v>21</v>
      </c>
      <c r="AI35" s="3" t="s">
        <v>34</v>
      </c>
      <c r="AJ35" s="3" t="s">
        <v>31</v>
      </c>
      <c r="AK35" s="3">
        <v>4</v>
      </c>
      <c r="AL35" s="3" t="s">
        <v>40</v>
      </c>
      <c r="AM35" s="3" t="s">
        <v>48</v>
      </c>
      <c r="AN35" s="3">
        <v>0.5539289</v>
      </c>
      <c r="AO35" s="3">
        <v>0.162881</v>
      </c>
      <c r="AP35" s="3">
        <v>3.400819</v>
      </c>
      <c r="AQ35" s="5">
        <v>-0.002786605</v>
      </c>
      <c r="AR35" s="5">
        <v>0.07621361</v>
      </c>
      <c r="AS35" s="3">
        <v>21</v>
      </c>
      <c r="AT35" s="3" t="s">
        <v>34</v>
      </c>
      <c r="AU35" s="3" t="s">
        <v>31</v>
      </c>
      <c r="AV35" s="3">
        <v>4</v>
      </c>
      <c r="AW35" s="3" t="s">
        <v>40</v>
      </c>
      <c r="AX35" s="3" t="s">
        <v>48</v>
      </c>
      <c r="AY35" s="3">
        <v>0.9533101</v>
      </c>
      <c r="AZ35" s="3">
        <v>0.272021</v>
      </c>
      <c r="BA35" s="3">
        <v>3.504545</v>
      </c>
      <c r="BB35" s="5">
        <v>-0.0001675412</v>
      </c>
      <c r="BC35" s="5">
        <v>0.06620786</v>
      </c>
      <c r="BD35" s="5"/>
      <c r="BE35" s="4">
        <f t="shared" si="0"/>
        <v>0.39511986666666665</v>
      </c>
      <c r="BF35" s="4">
        <f t="shared" si="1"/>
        <v>0.15514833333333333</v>
      </c>
      <c r="BG35" s="4">
        <f t="shared" si="2"/>
        <v>2.5659536666666667</v>
      </c>
      <c r="BI35" s="4">
        <f t="shared" si="3"/>
        <v>0.7536195</v>
      </c>
      <c r="BJ35" s="4">
        <f t="shared" si="4"/>
        <v>0.217451</v>
      </c>
      <c r="BK35" s="4">
        <f t="shared" si="5"/>
        <v>3.452682</v>
      </c>
      <c r="BL35" s="3">
        <v>21</v>
      </c>
      <c r="BM35" s="3" t="s">
        <v>34</v>
      </c>
      <c r="BN35" s="3" t="s">
        <v>31</v>
      </c>
      <c r="BO35" s="3">
        <v>2</v>
      </c>
      <c r="BP35" s="3" t="s">
        <v>46</v>
      </c>
      <c r="BQ35" s="6" t="s">
        <v>47</v>
      </c>
      <c r="BR35" s="3" t="s">
        <v>31</v>
      </c>
      <c r="BS35" s="3">
        <v>4</v>
      </c>
      <c r="BT35" s="3" t="s">
        <v>40</v>
      </c>
      <c r="BU35" s="3" t="s">
        <v>48</v>
      </c>
    </row>
    <row r="36" spans="1:73" s="3" customFormat="1" ht="12.75">
      <c r="A36" s="3">
        <v>21</v>
      </c>
      <c r="B36" s="3" t="s">
        <v>34</v>
      </c>
      <c r="C36" s="3" t="s">
        <v>31</v>
      </c>
      <c r="D36" s="3">
        <v>2</v>
      </c>
      <c r="E36" s="3" t="s">
        <v>46</v>
      </c>
      <c r="F36" s="6" t="s">
        <v>47</v>
      </c>
      <c r="G36" s="3">
        <v>0.5224349</v>
      </c>
      <c r="H36" s="3">
        <v>0.1391895</v>
      </c>
      <c r="I36" s="3">
        <v>3.753409</v>
      </c>
      <c r="J36" s="5">
        <v>-0.003428506</v>
      </c>
      <c r="K36" s="5">
        <v>0.08595762</v>
      </c>
      <c r="L36" s="3">
        <v>21</v>
      </c>
      <c r="M36" s="3" t="s">
        <v>34</v>
      </c>
      <c r="N36" s="3" t="s">
        <v>31</v>
      </c>
      <c r="O36" s="3">
        <v>2</v>
      </c>
      <c r="P36" s="3" t="s">
        <v>46</v>
      </c>
      <c r="Q36" s="6" t="s">
        <v>47</v>
      </c>
      <c r="R36" s="3">
        <v>0.2847128</v>
      </c>
      <c r="S36" s="3">
        <v>0.1298769</v>
      </c>
      <c r="T36" s="3">
        <v>2.192174</v>
      </c>
      <c r="U36" s="5">
        <v>-0.003025474</v>
      </c>
      <c r="V36" s="3">
        <v>0.1029593</v>
      </c>
      <c r="W36" s="3">
        <v>21</v>
      </c>
      <c r="X36" s="3" t="s">
        <v>34</v>
      </c>
      <c r="Y36" s="3" t="s">
        <v>31</v>
      </c>
      <c r="Z36" s="3">
        <v>2</v>
      </c>
      <c r="AA36" s="3" t="s">
        <v>46</v>
      </c>
      <c r="AB36" s="6" t="s">
        <v>47</v>
      </c>
      <c r="AC36" s="3">
        <v>0.4349395</v>
      </c>
      <c r="AD36" s="3">
        <v>0.1523504</v>
      </c>
      <c r="AE36" s="3">
        <v>2.854862</v>
      </c>
      <c r="AF36" s="5">
        <v>-0.002909416</v>
      </c>
      <c r="AG36" s="5">
        <v>0.09004866</v>
      </c>
      <c r="AH36" s="3">
        <v>21</v>
      </c>
      <c r="AI36" s="3" t="s">
        <v>34</v>
      </c>
      <c r="AJ36" s="3" t="s">
        <v>31</v>
      </c>
      <c r="AK36" s="3">
        <v>4</v>
      </c>
      <c r="AL36" s="3" t="s">
        <v>40</v>
      </c>
      <c r="AM36" s="3" t="s">
        <v>48</v>
      </c>
      <c r="AN36" s="3">
        <v>0.8323332</v>
      </c>
      <c r="AO36" s="3">
        <v>0.1994218</v>
      </c>
      <c r="AP36" s="3">
        <v>4.173732</v>
      </c>
      <c r="AQ36" s="5">
        <v>-0.002101449</v>
      </c>
      <c r="AR36" s="3">
        <v>0.0688107</v>
      </c>
      <c r="AS36" s="3">
        <v>21</v>
      </c>
      <c r="AT36" s="3" t="s">
        <v>34</v>
      </c>
      <c r="AU36" s="3" t="s">
        <v>31</v>
      </c>
      <c r="AV36" s="3">
        <v>4</v>
      </c>
      <c r="AW36" s="3" t="s">
        <v>40</v>
      </c>
      <c r="AX36" s="3" t="s">
        <v>48</v>
      </c>
      <c r="AY36" s="3">
        <v>0.8287627</v>
      </c>
      <c r="AZ36" s="3">
        <v>0.2543779</v>
      </c>
      <c r="BA36" s="3">
        <v>3.257998</v>
      </c>
      <c r="BB36" s="5">
        <v>-0.001440132</v>
      </c>
      <c r="BC36" s="5">
        <v>0.07484739</v>
      </c>
      <c r="BD36" s="5"/>
      <c r="BE36" s="4">
        <f t="shared" si="0"/>
        <v>0.41402906666666667</v>
      </c>
      <c r="BF36" s="4">
        <f t="shared" si="1"/>
        <v>0.14047226666666665</v>
      </c>
      <c r="BG36" s="4">
        <f t="shared" si="2"/>
        <v>2.9334816666666668</v>
      </c>
      <c r="BI36" s="4">
        <f t="shared" si="3"/>
        <v>0.8305479499999999</v>
      </c>
      <c r="BJ36" s="4">
        <f t="shared" si="4"/>
        <v>0.22689985000000001</v>
      </c>
      <c r="BK36" s="4">
        <f t="shared" si="5"/>
        <v>3.715865</v>
      </c>
      <c r="BL36" s="3">
        <v>21</v>
      </c>
      <c r="BM36" s="3" t="s">
        <v>34</v>
      </c>
      <c r="BN36" s="3" t="s">
        <v>31</v>
      </c>
      <c r="BO36" s="3">
        <v>2</v>
      </c>
      <c r="BP36" s="3" t="s">
        <v>46</v>
      </c>
      <c r="BQ36" s="6" t="s">
        <v>47</v>
      </c>
      <c r="BR36" s="3" t="s">
        <v>31</v>
      </c>
      <c r="BS36" s="3">
        <v>4</v>
      </c>
      <c r="BT36" s="3" t="s">
        <v>40</v>
      </c>
      <c r="BU36" s="3" t="s">
        <v>48</v>
      </c>
    </row>
    <row r="37" spans="1:73" s="3" customFormat="1" ht="12.75">
      <c r="A37" s="3">
        <v>22</v>
      </c>
      <c r="B37" s="3" t="s">
        <v>34</v>
      </c>
      <c r="C37" s="3" t="s">
        <v>31</v>
      </c>
      <c r="D37" s="3">
        <v>4</v>
      </c>
      <c r="E37" s="3" t="s">
        <v>46</v>
      </c>
      <c r="F37" s="3" t="s">
        <v>49</v>
      </c>
      <c r="G37" s="3">
        <v>0.4695877</v>
      </c>
      <c r="H37" s="3">
        <v>0.1372722</v>
      </c>
      <c r="I37" s="3">
        <v>3.420852</v>
      </c>
      <c r="J37" s="5">
        <v>-0.002991769</v>
      </c>
      <c r="K37" s="5">
        <v>0.05369477</v>
      </c>
      <c r="L37" s="3">
        <v>22</v>
      </c>
      <c r="M37" s="3" t="s">
        <v>34</v>
      </c>
      <c r="N37" s="3" t="s">
        <v>31</v>
      </c>
      <c r="O37" s="3">
        <v>4</v>
      </c>
      <c r="P37" s="3" t="s">
        <v>46</v>
      </c>
      <c r="Q37" s="3" t="s">
        <v>49</v>
      </c>
      <c r="R37" s="3">
        <v>0.2991117</v>
      </c>
      <c r="S37" s="3">
        <v>0.217425</v>
      </c>
      <c r="T37" s="3">
        <v>1.375701</v>
      </c>
      <c r="U37" s="5">
        <v>-0.001851072</v>
      </c>
      <c r="V37" s="5">
        <v>0.09053547</v>
      </c>
      <c r="W37" s="3">
        <v>22</v>
      </c>
      <c r="X37" s="3" t="s">
        <v>34</v>
      </c>
      <c r="Y37" s="3" t="s">
        <v>31</v>
      </c>
      <c r="Z37" s="3">
        <v>4</v>
      </c>
      <c r="AA37" s="3" t="s">
        <v>46</v>
      </c>
      <c r="AB37" s="3" t="s">
        <v>49</v>
      </c>
      <c r="AC37" s="3">
        <v>0.3262664</v>
      </c>
      <c r="AD37" s="3">
        <v>0.172729</v>
      </c>
      <c r="AE37" s="3">
        <v>1.888892</v>
      </c>
      <c r="AF37" s="5">
        <v>-0.001990979</v>
      </c>
      <c r="AG37" s="5">
        <v>0.07002714</v>
      </c>
      <c r="AH37" s="3">
        <v>22</v>
      </c>
      <c r="AI37" s="3" t="s">
        <v>34</v>
      </c>
      <c r="AJ37" s="3" t="s">
        <v>31</v>
      </c>
      <c r="AK37" s="3">
        <v>2</v>
      </c>
      <c r="AL37" s="3" t="s">
        <v>40</v>
      </c>
      <c r="AM37" s="3" t="s">
        <v>50</v>
      </c>
      <c r="AN37" s="3">
        <v>0.5530499</v>
      </c>
      <c r="AO37" s="3">
        <v>0.1768719</v>
      </c>
      <c r="AP37" s="3">
        <v>3.126839</v>
      </c>
      <c r="AQ37" s="5">
        <v>-0.003275159</v>
      </c>
      <c r="AR37" s="5">
        <v>0.08476797</v>
      </c>
      <c r="AS37" s="3">
        <v>22</v>
      </c>
      <c r="AT37" s="3" t="s">
        <v>34</v>
      </c>
      <c r="AU37" s="3" t="s">
        <v>31</v>
      </c>
      <c r="AV37" s="3">
        <v>2</v>
      </c>
      <c r="AW37" s="3" t="s">
        <v>40</v>
      </c>
      <c r="AX37" s="3" t="s">
        <v>50</v>
      </c>
      <c r="AY37" s="3">
        <v>0.5782178</v>
      </c>
      <c r="AZ37" s="3">
        <v>0.1597924</v>
      </c>
      <c r="BA37" s="3">
        <v>3.618556</v>
      </c>
      <c r="BB37" s="5">
        <v>-0.002391219</v>
      </c>
      <c r="BC37" s="3">
        <v>0.053934</v>
      </c>
      <c r="BE37" s="4">
        <f t="shared" si="0"/>
        <v>0.3649886</v>
      </c>
      <c r="BF37" s="4">
        <f t="shared" si="1"/>
        <v>0.17580873333333336</v>
      </c>
      <c r="BG37" s="4">
        <f t="shared" si="2"/>
        <v>2.2284816666666667</v>
      </c>
      <c r="BI37" s="4">
        <f t="shared" si="3"/>
        <v>0.56563385</v>
      </c>
      <c r="BJ37" s="4">
        <f t="shared" si="4"/>
        <v>0.16833215</v>
      </c>
      <c r="BK37" s="4">
        <f t="shared" si="5"/>
        <v>3.3726975</v>
      </c>
      <c r="BL37" s="3">
        <v>22</v>
      </c>
      <c r="BM37" s="3" t="s">
        <v>34</v>
      </c>
      <c r="BN37" s="3" t="s">
        <v>31</v>
      </c>
      <c r="BO37" s="3">
        <v>4</v>
      </c>
      <c r="BP37" s="3" t="s">
        <v>46</v>
      </c>
      <c r="BQ37" s="3" t="s">
        <v>49</v>
      </c>
      <c r="BR37" s="3" t="s">
        <v>31</v>
      </c>
      <c r="BS37" s="3">
        <v>2</v>
      </c>
      <c r="BT37" s="3" t="s">
        <v>40</v>
      </c>
      <c r="BU37" s="3" t="s">
        <v>50</v>
      </c>
    </row>
    <row r="38" spans="1:73" s="3" customFormat="1" ht="12.75">
      <c r="A38" s="3">
        <v>23</v>
      </c>
      <c r="B38" s="3" t="s">
        <v>34</v>
      </c>
      <c r="C38" s="3" t="s">
        <v>31</v>
      </c>
      <c r="D38" s="3">
        <v>3</v>
      </c>
      <c r="E38" s="3" t="s">
        <v>46</v>
      </c>
      <c r="F38" s="3" t="s">
        <v>51</v>
      </c>
      <c r="G38" s="3">
        <v>0.445854</v>
      </c>
      <c r="H38" s="3">
        <v>0.1511154</v>
      </c>
      <c r="I38" s="3">
        <v>2.950421</v>
      </c>
      <c r="J38" s="5">
        <v>-0.003495888</v>
      </c>
      <c r="K38" s="5">
        <v>0.06588195</v>
      </c>
      <c r="L38" s="3">
        <v>23</v>
      </c>
      <c r="M38" s="3" t="s">
        <v>34</v>
      </c>
      <c r="N38" s="3" t="s">
        <v>31</v>
      </c>
      <c r="O38" s="3">
        <v>3</v>
      </c>
      <c r="P38" s="3" t="s">
        <v>46</v>
      </c>
      <c r="Q38" s="3" t="s">
        <v>51</v>
      </c>
      <c r="R38" s="3">
        <v>0.2807039</v>
      </c>
      <c r="S38" s="3">
        <v>0.1472726</v>
      </c>
      <c r="T38" s="3">
        <v>1.906015</v>
      </c>
      <c r="U38" s="5">
        <v>-0.001937582</v>
      </c>
      <c r="V38" s="3">
        <v>0.108256</v>
      </c>
      <c r="W38" s="3">
        <v>23</v>
      </c>
      <c r="X38" s="3" t="s">
        <v>34</v>
      </c>
      <c r="Y38" s="3" t="s">
        <v>31</v>
      </c>
      <c r="Z38" s="3">
        <v>3</v>
      </c>
      <c r="AA38" s="3" t="s">
        <v>46</v>
      </c>
      <c r="AB38" s="3" t="s">
        <v>51</v>
      </c>
      <c r="AC38" s="3">
        <v>0.3482727</v>
      </c>
      <c r="AD38" s="3">
        <v>0.1798127</v>
      </c>
      <c r="AE38" s="3">
        <v>1.936864</v>
      </c>
      <c r="AF38" s="5">
        <v>-2.382615E-05</v>
      </c>
      <c r="AG38" s="5">
        <v>0.08354839</v>
      </c>
      <c r="AH38" s="3">
        <v>23</v>
      </c>
      <c r="AI38" s="3" t="s">
        <v>34</v>
      </c>
      <c r="AJ38" s="3" t="s">
        <v>31</v>
      </c>
      <c r="AK38" s="3">
        <v>3</v>
      </c>
      <c r="AL38" s="3" t="s">
        <v>40</v>
      </c>
      <c r="AM38" s="3" t="s">
        <v>52</v>
      </c>
      <c r="AN38" s="3">
        <v>0.9940224</v>
      </c>
      <c r="AO38" s="3">
        <v>0.2498078</v>
      </c>
      <c r="AP38" s="3">
        <v>3.979148</v>
      </c>
      <c r="AQ38" s="5">
        <v>-0.001651945</v>
      </c>
      <c r="AR38" s="5">
        <v>0.05038954</v>
      </c>
      <c r="AS38" s="3">
        <v>23</v>
      </c>
      <c r="AT38" s="3" t="s">
        <v>34</v>
      </c>
      <c r="AU38" s="3" t="s">
        <v>31</v>
      </c>
      <c r="AV38" s="3">
        <v>3</v>
      </c>
      <c r="AW38" s="3" t="s">
        <v>40</v>
      </c>
      <c r="AX38" s="3" t="s">
        <v>52</v>
      </c>
      <c r="AY38" s="3">
        <v>0.7497164</v>
      </c>
      <c r="AZ38" s="3">
        <v>0.1889498</v>
      </c>
      <c r="BA38" s="3">
        <v>3.967807</v>
      </c>
      <c r="BB38" s="5">
        <v>-0.003291505</v>
      </c>
      <c r="BC38" s="5">
        <v>0.05548458</v>
      </c>
      <c r="BD38" s="5"/>
      <c r="BE38" s="4">
        <f t="shared" si="0"/>
        <v>0.35827686666666664</v>
      </c>
      <c r="BF38" s="4">
        <f t="shared" si="1"/>
        <v>0.15940023333333334</v>
      </c>
      <c r="BG38" s="4">
        <f t="shared" si="2"/>
        <v>2.2644333333333333</v>
      </c>
      <c r="BI38" s="4">
        <f t="shared" si="3"/>
        <v>0.8718694</v>
      </c>
      <c r="BJ38" s="4">
        <f t="shared" si="4"/>
        <v>0.21937879999999998</v>
      </c>
      <c r="BK38" s="4">
        <f t="shared" si="5"/>
        <v>3.9734775</v>
      </c>
      <c r="BL38" s="3">
        <v>23</v>
      </c>
      <c r="BM38" s="3" t="s">
        <v>34</v>
      </c>
      <c r="BN38" s="3" t="s">
        <v>31</v>
      </c>
      <c r="BO38" s="3">
        <v>3</v>
      </c>
      <c r="BP38" s="3" t="s">
        <v>46</v>
      </c>
      <c r="BQ38" s="3" t="s">
        <v>51</v>
      </c>
      <c r="BR38" s="3" t="s">
        <v>31</v>
      </c>
      <c r="BS38" s="3">
        <v>3</v>
      </c>
      <c r="BT38" s="3" t="s">
        <v>40</v>
      </c>
      <c r="BU38" s="3" t="s">
        <v>52</v>
      </c>
    </row>
    <row r="39" spans="1:73" s="3" customFormat="1" ht="12.75">
      <c r="A39" s="3">
        <v>23</v>
      </c>
      <c r="B39" s="3" t="s">
        <v>34</v>
      </c>
      <c r="C39" s="3" t="s">
        <v>31</v>
      </c>
      <c r="D39" s="3">
        <v>3</v>
      </c>
      <c r="E39" s="3" t="s">
        <v>46</v>
      </c>
      <c r="F39" s="3" t="s">
        <v>51</v>
      </c>
      <c r="G39" s="3">
        <v>0.4668425</v>
      </c>
      <c r="H39" s="3">
        <v>0.1488567</v>
      </c>
      <c r="I39" s="3">
        <v>3.136187</v>
      </c>
      <c r="J39" s="5">
        <v>-0.005241693</v>
      </c>
      <c r="K39" s="5">
        <v>0.05073436</v>
      </c>
      <c r="L39" s="3">
        <v>23</v>
      </c>
      <c r="M39" s="3" t="s">
        <v>34</v>
      </c>
      <c r="N39" s="3" t="s">
        <v>31</v>
      </c>
      <c r="O39" s="3">
        <v>3</v>
      </c>
      <c r="P39" s="3" t="s">
        <v>46</v>
      </c>
      <c r="Q39" s="3" t="s">
        <v>51</v>
      </c>
      <c r="R39" s="3">
        <v>0.3776038</v>
      </c>
      <c r="S39" s="3">
        <v>0.1430369</v>
      </c>
      <c r="T39" s="3">
        <v>2.639905</v>
      </c>
      <c r="U39" s="5">
        <v>-0.002415774</v>
      </c>
      <c r="V39" s="3">
        <v>0.1754848</v>
      </c>
      <c r="W39" s="3">
        <v>23</v>
      </c>
      <c r="X39" s="3" t="s">
        <v>34</v>
      </c>
      <c r="Y39" s="3" t="s">
        <v>31</v>
      </c>
      <c r="Z39" s="3">
        <v>3</v>
      </c>
      <c r="AA39" s="3" t="s">
        <v>46</v>
      </c>
      <c r="AB39" s="3" t="s">
        <v>51</v>
      </c>
      <c r="AC39" s="3">
        <v>0.341595</v>
      </c>
      <c r="AD39" s="3">
        <v>0.162456</v>
      </c>
      <c r="AE39" s="3">
        <v>2.102692</v>
      </c>
      <c r="AF39" s="5">
        <v>-0.003348295</v>
      </c>
      <c r="AG39" s="3">
        <v>0.1056739</v>
      </c>
      <c r="AH39" s="3">
        <v>23</v>
      </c>
      <c r="AI39" s="3" t="s">
        <v>34</v>
      </c>
      <c r="AJ39" s="3" t="s">
        <v>31</v>
      </c>
      <c r="AK39" s="3">
        <v>3</v>
      </c>
      <c r="AL39" s="3" t="s">
        <v>40</v>
      </c>
      <c r="AM39" s="3" t="s">
        <v>52</v>
      </c>
      <c r="AN39" s="3">
        <v>0.8127419</v>
      </c>
      <c r="AO39" s="3">
        <v>0.2251078</v>
      </c>
      <c r="AP39" s="3">
        <v>3.610457</v>
      </c>
      <c r="AQ39" s="5">
        <v>-0.002528717</v>
      </c>
      <c r="AR39" s="5">
        <v>0.05263327</v>
      </c>
      <c r="AS39" s="3">
        <v>23</v>
      </c>
      <c r="AT39" s="3" t="s">
        <v>34</v>
      </c>
      <c r="AU39" s="3" t="s">
        <v>31</v>
      </c>
      <c r="AV39" s="3">
        <v>3</v>
      </c>
      <c r="AW39" s="3" t="s">
        <v>40</v>
      </c>
      <c r="AX39" s="3" t="s">
        <v>52</v>
      </c>
      <c r="AY39" s="3">
        <v>1.154507</v>
      </c>
      <c r="AZ39" s="3">
        <v>0.2604211</v>
      </c>
      <c r="BA39" s="3">
        <v>4.433232</v>
      </c>
      <c r="BB39" s="5">
        <v>-0.0009818963</v>
      </c>
      <c r="BC39" s="5">
        <v>0.09577411</v>
      </c>
      <c r="BD39" s="5"/>
      <c r="BE39" s="4">
        <f t="shared" si="0"/>
        <v>0.39534709999999995</v>
      </c>
      <c r="BF39" s="4">
        <f t="shared" si="1"/>
        <v>0.15144986666666665</v>
      </c>
      <c r="BG39" s="4">
        <f t="shared" si="2"/>
        <v>2.6262613333333333</v>
      </c>
      <c r="BI39" s="4">
        <f t="shared" si="3"/>
        <v>0.98362445</v>
      </c>
      <c r="BJ39" s="4">
        <f t="shared" si="4"/>
        <v>0.24276445000000002</v>
      </c>
      <c r="BK39" s="4">
        <f t="shared" si="5"/>
        <v>4.0218445</v>
      </c>
      <c r="BL39" s="3">
        <v>23</v>
      </c>
      <c r="BM39" s="3" t="s">
        <v>34</v>
      </c>
      <c r="BN39" s="3" t="s">
        <v>31</v>
      </c>
      <c r="BO39" s="3">
        <v>3</v>
      </c>
      <c r="BP39" s="3" t="s">
        <v>46</v>
      </c>
      <c r="BQ39" s="3" t="s">
        <v>51</v>
      </c>
      <c r="BR39" s="3" t="s">
        <v>31</v>
      </c>
      <c r="BS39" s="3">
        <v>3</v>
      </c>
      <c r="BT39" s="3" t="s">
        <v>40</v>
      </c>
      <c r="BU39" s="3" t="s">
        <v>52</v>
      </c>
    </row>
    <row r="40" spans="1:73" ht="12.75">
      <c r="A40">
        <v>24</v>
      </c>
      <c r="B40" t="s">
        <v>34</v>
      </c>
      <c r="C40" t="s">
        <v>53</v>
      </c>
      <c r="D40">
        <v>2</v>
      </c>
      <c r="E40" t="s">
        <v>38</v>
      </c>
      <c r="F40" t="s">
        <v>54</v>
      </c>
      <c r="G40">
        <v>1.059892</v>
      </c>
      <c r="H40">
        <v>0.2120145</v>
      </c>
      <c r="I40">
        <v>4.999146</v>
      </c>
      <c r="J40" s="1">
        <v>-0.001773698</v>
      </c>
      <c r="K40" s="1">
        <v>0.03656071</v>
      </c>
      <c r="L40">
        <v>24</v>
      </c>
      <c r="M40" t="s">
        <v>34</v>
      </c>
      <c r="N40" t="s">
        <v>53</v>
      </c>
      <c r="O40">
        <v>2</v>
      </c>
      <c r="P40" t="s">
        <v>38</v>
      </c>
      <c r="Q40" t="s">
        <v>54</v>
      </c>
      <c r="R40">
        <v>0.3986482</v>
      </c>
      <c r="S40">
        <v>0.1078169</v>
      </c>
      <c r="T40">
        <v>3.697456</v>
      </c>
      <c r="U40" s="1">
        <v>-0.002253162</v>
      </c>
      <c r="V40">
        <v>0.1531388</v>
      </c>
      <c r="W40">
        <v>24</v>
      </c>
      <c r="X40" t="s">
        <v>34</v>
      </c>
      <c r="Y40" t="s">
        <v>53</v>
      </c>
      <c r="Z40">
        <v>2</v>
      </c>
      <c r="AA40" t="s">
        <v>38</v>
      </c>
      <c r="AB40" t="s">
        <v>54</v>
      </c>
      <c r="AC40">
        <v>0.7582392</v>
      </c>
      <c r="AD40">
        <v>0.1656896</v>
      </c>
      <c r="AE40">
        <v>4.576263</v>
      </c>
      <c r="AF40" s="1">
        <v>-0.001256717</v>
      </c>
      <c r="AG40" s="1">
        <v>0.03372796</v>
      </c>
      <c r="AH40">
        <v>24</v>
      </c>
      <c r="AI40" s="3" t="s">
        <v>34</v>
      </c>
      <c r="AJ40" t="s">
        <v>28</v>
      </c>
      <c r="AK40">
        <v>1</v>
      </c>
      <c r="AL40" t="s">
        <v>40</v>
      </c>
      <c r="AM40">
        <v>14</v>
      </c>
      <c r="AN40">
        <v>0.9054366</v>
      </c>
      <c r="AO40">
        <v>0.2190385</v>
      </c>
      <c r="AP40">
        <v>4.133687</v>
      </c>
      <c r="AQ40" s="1">
        <v>-0.002354744</v>
      </c>
      <c r="AR40" s="1">
        <v>0.06585927</v>
      </c>
      <c r="AS40">
        <v>24</v>
      </c>
      <c r="AT40" s="3" t="s">
        <v>34</v>
      </c>
      <c r="AU40" t="s">
        <v>28</v>
      </c>
      <c r="AV40">
        <v>1</v>
      </c>
      <c r="AW40" t="s">
        <v>40</v>
      </c>
      <c r="AX40">
        <v>14</v>
      </c>
      <c r="AY40">
        <v>1.004699</v>
      </c>
      <c r="AZ40">
        <v>0.2288984</v>
      </c>
      <c r="BA40">
        <v>4.389279</v>
      </c>
      <c r="BB40" s="1">
        <v>-0.0006931888</v>
      </c>
      <c r="BC40" s="1">
        <v>0.04004639</v>
      </c>
      <c r="BD40" s="1"/>
      <c r="BE40" s="2">
        <f t="shared" si="0"/>
        <v>0.7389264666666667</v>
      </c>
      <c r="BF40" s="2">
        <f t="shared" si="1"/>
        <v>0.16184033333333334</v>
      </c>
      <c r="BG40" s="2">
        <f t="shared" si="2"/>
        <v>4.424288333333333</v>
      </c>
      <c r="BI40" s="2">
        <f t="shared" si="3"/>
        <v>0.9550678</v>
      </c>
      <c r="BJ40" s="2">
        <f t="shared" si="4"/>
        <v>0.22396844999999999</v>
      </c>
      <c r="BK40" s="2">
        <f t="shared" si="5"/>
        <v>4.261483</v>
      </c>
      <c r="BL40">
        <v>24</v>
      </c>
      <c r="BM40" t="s">
        <v>34</v>
      </c>
      <c r="BN40" t="s">
        <v>53</v>
      </c>
      <c r="BO40">
        <v>2</v>
      </c>
      <c r="BP40" t="s">
        <v>38</v>
      </c>
      <c r="BQ40" t="s">
        <v>54</v>
      </c>
      <c r="BR40" t="s">
        <v>28</v>
      </c>
      <c r="BS40">
        <v>1</v>
      </c>
      <c r="BT40" t="s">
        <v>40</v>
      </c>
      <c r="BU40">
        <v>14</v>
      </c>
    </row>
    <row r="41" spans="1:73" ht="12.75">
      <c r="A41">
        <v>25</v>
      </c>
      <c r="B41" t="s">
        <v>34</v>
      </c>
      <c r="C41" t="s">
        <v>53</v>
      </c>
      <c r="D41">
        <v>4</v>
      </c>
      <c r="E41" t="s">
        <v>55</v>
      </c>
      <c r="F41" t="s">
        <v>56</v>
      </c>
      <c r="G41">
        <v>0.860945</v>
      </c>
      <c r="H41">
        <v>0.1233033</v>
      </c>
      <c r="I41">
        <v>6.982338</v>
      </c>
      <c r="J41" s="1">
        <v>-0.001793183</v>
      </c>
      <c r="K41" s="1">
        <v>0.06981046</v>
      </c>
      <c r="L41">
        <v>25</v>
      </c>
      <c r="M41" t="s">
        <v>34</v>
      </c>
      <c r="N41" t="s">
        <v>53</v>
      </c>
      <c r="O41">
        <v>4</v>
      </c>
      <c r="P41" t="s">
        <v>55</v>
      </c>
      <c r="Q41" t="s">
        <v>56</v>
      </c>
      <c r="R41">
        <v>0.3278866</v>
      </c>
      <c r="S41">
        <v>0.1318985</v>
      </c>
      <c r="T41">
        <v>2.485901</v>
      </c>
      <c r="U41" s="1">
        <v>-0.003902033</v>
      </c>
      <c r="V41">
        <v>0.132401</v>
      </c>
      <c r="W41">
        <v>25</v>
      </c>
      <c r="X41" t="s">
        <v>34</v>
      </c>
      <c r="Y41" t="s">
        <v>53</v>
      </c>
      <c r="Z41">
        <v>4</v>
      </c>
      <c r="AA41" t="s">
        <v>55</v>
      </c>
      <c r="AB41" t="s">
        <v>56</v>
      </c>
      <c r="AC41">
        <v>0.8794087</v>
      </c>
      <c r="AD41">
        <v>0.1830452</v>
      </c>
      <c r="AE41">
        <v>4.804325</v>
      </c>
      <c r="AF41" s="1">
        <v>0.0007204665</v>
      </c>
      <c r="AG41" s="1">
        <v>0.05305238</v>
      </c>
      <c r="AH41">
        <v>25</v>
      </c>
      <c r="AI41" s="3" t="s">
        <v>34</v>
      </c>
      <c r="AJ41" t="s">
        <v>53</v>
      </c>
      <c r="AK41">
        <v>4</v>
      </c>
      <c r="AL41" t="s">
        <v>40</v>
      </c>
      <c r="AM41" t="s">
        <v>48</v>
      </c>
      <c r="AN41">
        <v>2.040852</v>
      </c>
      <c r="AO41">
        <v>0.5877891</v>
      </c>
      <c r="AP41">
        <v>3.472082</v>
      </c>
      <c r="AQ41" s="1">
        <v>-0.001491389</v>
      </c>
      <c r="AR41" s="1">
        <v>0.09286365</v>
      </c>
      <c r="AS41">
        <v>25</v>
      </c>
      <c r="AT41" s="3" t="s">
        <v>34</v>
      </c>
      <c r="AU41" t="s">
        <v>53</v>
      </c>
      <c r="AV41">
        <v>4</v>
      </c>
      <c r="AW41" t="s">
        <v>40</v>
      </c>
      <c r="AX41" t="s">
        <v>48</v>
      </c>
      <c r="AY41">
        <v>2.123486</v>
      </c>
      <c r="AZ41">
        <v>0.5123678</v>
      </c>
      <c r="BA41">
        <v>4.144455</v>
      </c>
      <c r="BB41" s="1">
        <v>-0.00208549</v>
      </c>
      <c r="BC41" s="1">
        <v>0.06552954</v>
      </c>
      <c r="BD41" s="1"/>
      <c r="BE41" s="2">
        <f t="shared" si="0"/>
        <v>0.6894134333333333</v>
      </c>
      <c r="BF41" s="2">
        <f t="shared" si="1"/>
        <v>0.14608233333333334</v>
      </c>
      <c r="BG41" s="2">
        <f t="shared" si="2"/>
        <v>4.757521333333334</v>
      </c>
      <c r="BI41" s="2">
        <f t="shared" si="3"/>
        <v>2.0821690000000004</v>
      </c>
      <c r="BJ41" s="2">
        <f t="shared" si="4"/>
        <v>0.55007845</v>
      </c>
      <c r="BK41" s="2">
        <f t="shared" si="5"/>
        <v>3.8082684999999996</v>
      </c>
      <c r="BL41">
        <v>25</v>
      </c>
      <c r="BM41" t="s">
        <v>34</v>
      </c>
      <c r="BN41" t="s">
        <v>53</v>
      </c>
      <c r="BO41">
        <v>4</v>
      </c>
      <c r="BP41" t="s">
        <v>55</v>
      </c>
      <c r="BQ41" t="s">
        <v>56</v>
      </c>
      <c r="BR41" t="s">
        <v>53</v>
      </c>
      <c r="BS41">
        <v>4</v>
      </c>
      <c r="BT41" t="s">
        <v>40</v>
      </c>
      <c r="BU41" t="s">
        <v>48</v>
      </c>
    </row>
    <row r="42" spans="1:73" ht="12.75">
      <c r="A42">
        <v>25</v>
      </c>
      <c r="B42" t="s">
        <v>34</v>
      </c>
      <c r="C42" t="s">
        <v>53</v>
      </c>
      <c r="D42">
        <v>4</v>
      </c>
      <c r="E42" t="s">
        <v>55</v>
      </c>
      <c r="F42" t="s">
        <v>56</v>
      </c>
      <c r="G42">
        <v>0.6101149</v>
      </c>
      <c r="H42">
        <v>0.1142564</v>
      </c>
      <c r="I42">
        <v>5.339875</v>
      </c>
      <c r="J42" s="1">
        <v>-0.004743496</v>
      </c>
      <c r="K42" s="1">
        <v>0.06116207</v>
      </c>
      <c r="L42">
        <v>25</v>
      </c>
      <c r="M42" t="s">
        <v>34</v>
      </c>
      <c r="N42" t="s">
        <v>53</v>
      </c>
      <c r="O42">
        <v>4</v>
      </c>
      <c r="P42" t="s">
        <v>55</v>
      </c>
      <c r="Q42" t="s">
        <v>56</v>
      </c>
      <c r="R42">
        <v>0.4296902</v>
      </c>
      <c r="S42">
        <v>0.1014848</v>
      </c>
      <c r="T42">
        <v>4.234035</v>
      </c>
      <c r="U42" s="1">
        <v>-0.002306981</v>
      </c>
      <c r="V42" s="1">
        <v>0.05073212</v>
      </c>
      <c r="W42">
        <v>25</v>
      </c>
      <c r="X42" t="s">
        <v>34</v>
      </c>
      <c r="Y42" t="s">
        <v>53</v>
      </c>
      <c r="Z42">
        <v>4</v>
      </c>
      <c r="AA42" t="s">
        <v>55</v>
      </c>
      <c r="AB42" t="s">
        <v>56</v>
      </c>
      <c r="AC42">
        <v>0.9062027</v>
      </c>
      <c r="AD42">
        <v>0.1814737</v>
      </c>
      <c r="AE42">
        <v>4.993576</v>
      </c>
      <c r="AF42" s="1">
        <v>-0.001345573</v>
      </c>
      <c r="AG42" s="1">
        <v>0.06399404</v>
      </c>
      <c r="AH42">
        <v>25</v>
      </c>
      <c r="AI42" s="3" t="s">
        <v>34</v>
      </c>
      <c r="AJ42" t="s">
        <v>53</v>
      </c>
      <c r="AK42">
        <v>4</v>
      </c>
      <c r="AL42" t="s">
        <v>40</v>
      </c>
      <c r="AM42" t="s">
        <v>48</v>
      </c>
      <c r="AN42">
        <v>2.139091</v>
      </c>
      <c r="AO42">
        <v>0.5037526</v>
      </c>
      <c r="AP42">
        <v>4.246313</v>
      </c>
      <c r="AQ42" s="1">
        <v>-0.001504813</v>
      </c>
      <c r="AR42" s="1">
        <v>0.04974582</v>
      </c>
      <c r="AS42">
        <v>25</v>
      </c>
      <c r="AT42" s="3" t="s">
        <v>34</v>
      </c>
      <c r="AU42" t="s">
        <v>53</v>
      </c>
      <c r="AV42">
        <v>4</v>
      </c>
      <c r="AW42" t="s">
        <v>40</v>
      </c>
      <c r="AX42" t="s">
        <v>48</v>
      </c>
      <c r="AY42">
        <v>2.807113</v>
      </c>
      <c r="AZ42">
        <v>0.6521985</v>
      </c>
      <c r="BA42">
        <v>4.304078</v>
      </c>
      <c r="BB42" s="1">
        <v>-0.001892337</v>
      </c>
      <c r="BC42" s="1">
        <v>0.08141224</v>
      </c>
      <c r="BD42" s="1"/>
      <c r="BE42" s="2">
        <f t="shared" si="0"/>
        <v>0.6486692666666668</v>
      </c>
      <c r="BF42" s="2">
        <f t="shared" si="1"/>
        <v>0.13240496666666665</v>
      </c>
      <c r="BG42" s="2">
        <f t="shared" si="2"/>
        <v>4.8558286666666675</v>
      </c>
      <c r="BI42" s="2">
        <f t="shared" si="3"/>
        <v>2.473102</v>
      </c>
      <c r="BJ42" s="2">
        <f t="shared" si="4"/>
        <v>0.57797555</v>
      </c>
      <c r="BK42" s="2">
        <f t="shared" si="5"/>
        <v>4.2751955</v>
      </c>
      <c r="BL42">
        <v>25</v>
      </c>
      <c r="BM42" t="s">
        <v>34</v>
      </c>
      <c r="BN42" t="s">
        <v>53</v>
      </c>
      <c r="BO42">
        <v>4</v>
      </c>
      <c r="BP42" t="s">
        <v>55</v>
      </c>
      <c r="BQ42" t="s">
        <v>56</v>
      </c>
      <c r="BR42" t="s">
        <v>53</v>
      </c>
      <c r="BS42">
        <v>4</v>
      </c>
      <c r="BT42" t="s">
        <v>40</v>
      </c>
      <c r="BU42" t="s">
        <v>48</v>
      </c>
    </row>
    <row r="43" spans="1:73" ht="12.75">
      <c r="A43">
        <v>26</v>
      </c>
      <c r="B43" t="s">
        <v>34</v>
      </c>
      <c r="C43" t="s">
        <v>53</v>
      </c>
      <c r="D43">
        <v>3</v>
      </c>
      <c r="E43" t="s">
        <v>57</v>
      </c>
      <c r="F43" t="s">
        <v>58</v>
      </c>
      <c r="G43">
        <v>0.7389475</v>
      </c>
      <c r="H43">
        <v>0.1217393</v>
      </c>
      <c r="I43">
        <v>6.069919</v>
      </c>
      <c r="J43" s="1">
        <v>-0.003497815</v>
      </c>
      <c r="K43">
        <v>0.0469574</v>
      </c>
      <c r="L43">
        <v>26</v>
      </c>
      <c r="M43" t="s">
        <v>34</v>
      </c>
      <c r="N43" t="s">
        <v>53</v>
      </c>
      <c r="O43">
        <v>3</v>
      </c>
      <c r="P43" t="s">
        <v>57</v>
      </c>
      <c r="Q43" t="s">
        <v>58</v>
      </c>
      <c r="R43">
        <v>0.8500807</v>
      </c>
      <c r="S43">
        <v>0.138408</v>
      </c>
      <c r="T43">
        <v>6.141849</v>
      </c>
      <c r="U43" s="1">
        <v>-0.0001974371</v>
      </c>
      <c r="V43" s="1">
        <v>0.09474398</v>
      </c>
      <c r="W43">
        <v>26</v>
      </c>
      <c r="X43" t="s">
        <v>34</v>
      </c>
      <c r="Y43" t="s">
        <v>53</v>
      </c>
      <c r="Z43">
        <v>3</v>
      </c>
      <c r="AA43" t="s">
        <v>57</v>
      </c>
      <c r="AB43" t="s">
        <v>58</v>
      </c>
      <c r="AC43">
        <v>0.6092278</v>
      </c>
      <c r="AD43">
        <v>0.1456363</v>
      </c>
      <c r="AE43">
        <v>4.183213</v>
      </c>
      <c r="AF43" s="1">
        <v>-0.001115458</v>
      </c>
      <c r="AG43" s="1">
        <v>0.05779723</v>
      </c>
      <c r="AH43">
        <v>26</v>
      </c>
      <c r="AI43" s="3" t="s">
        <v>34</v>
      </c>
      <c r="AJ43" t="s">
        <v>53</v>
      </c>
      <c r="AK43">
        <v>2</v>
      </c>
      <c r="AL43" t="s">
        <v>40</v>
      </c>
      <c r="AM43" t="s">
        <v>59</v>
      </c>
      <c r="AN43">
        <v>0.5722231</v>
      </c>
      <c r="AO43">
        <v>0.1591596</v>
      </c>
      <c r="AP43">
        <v>3.595279</v>
      </c>
      <c r="AQ43" s="1">
        <v>-0.00284806</v>
      </c>
      <c r="AR43" s="1">
        <v>0.07260986</v>
      </c>
      <c r="AS43">
        <v>26</v>
      </c>
      <c r="AT43" s="3" t="s">
        <v>34</v>
      </c>
      <c r="AU43" t="s">
        <v>53</v>
      </c>
      <c r="AV43">
        <v>2</v>
      </c>
      <c r="AW43" t="s">
        <v>40</v>
      </c>
      <c r="AX43" t="s">
        <v>59</v>
      </c>
      <c r="AY43">
        <v>1.375322</v>
      </c>
      <c r="AZ43">
        <v>0.338968</v>
      </c>
      <c r="BA43">
        <v>4.057381</v>
      </c>
      <c r="BB43" s="1">
        <v>-0.001269791</v>
      </c>
      <c r="BC43" s="1">
        <v>0.07229844</v>
      </c>
      <c r="BD43" s="1"/>
      <c r="BE43" s="2">
        <f t="shared" si="0"/>
        <v>0.732752</v>
      </c>
      <c r="BF43" s="2">
        <f t="shared" si="1"/>
        <v>0.1352612</v>
      </c>
      <c r="BG43" s="2">
        <f t="shared" si="2"/>
        <v>5.464993666666667</v>
      </c>
      <c r="BI43" s="2">
        <f t="shared" si="3"/>
        <v>0.97377255</v>
      </c>
      <c r="BJ43" s="2">
        <f t="shared" si="4"/>
        <v>0.2490638</v>
      </c>
      <c r="BK43" s="2">
        <f t="shared" si="5"/>
        <v>3.8263300000000005</v>
      </c>
      <c r="BL43">
        <v>26</v>
      </c>
      <c r="BM43" t="s">
        <v>34</v>
      </c>
      <c r="BN43" t="s">
        <v>53</v>
      </c>
      <c r="BO43">
        <v>3</v>
      </c>
      <c r="BP43" t="s">
        <v>57</v>
      </c>
      <c r="BQ43" t="s">
        <v>58</v>
      </c>
      <c r="BR43" t="s">
        <v>53</v>
      </c>
      <c r="BS43">
        <v>2</v>
      </c>
      <c r="BT43" t="s">
        <v>40</v>
      </c>
      <c r="BU43" t="s">
        <v>59</v>
      </c>
    </row>
    <row r="44" spans="1:73" ht="12.75">
      <c r="A44">
        <v>27</v>
      </c>
      <c r="B44" t="s">
        <v>34</v>
      </c>
      <c r="C44" t="s">
        <v>53</v>
      </c>
      <c r="D44">
        <v>3</v>
      </c>
      <c r="E44" t="s">
        <v>60</v>
      </c>
      <c r="F44" t="s">
        <v>61</v>
      </c>
      <c r="G44">
        <v>1.102791</v>
      </c>
      <c r="H44">
        <v>0.1753047</v>
      </c>
      <c r="I44">
        <v>6.29071</v>
      </c>
      <c r="J44" s="1">
        <v>-9.64142E-07</v>
      </c>
      <c r="K44" s="1">
        <v>0.04389926</v>
      </c>
      <c r="L44">
        <v>27</v>
      </c>
      <c r="M44" t="s">
        <v>34</v>
      </c>
      <c r="N44" t="s">
        <v>53</v>
      </c>
      <c r="O44">
        <v>3</v>
      </c>
      <c r="P44" t="s">
        <v>60</v>
      </c>
      <c r="Q44" t="s">
        <v>61</v>
      </c>
      <c r="R44">
        <v>0.2825705</v>
      </c>
      <c r="S44">
        <v>0.1308646</v>
      </c>
      <c r="T44">
        <v>2.159258</v>
      </c>
      <c r="U44" s="1">
        <v>-0.003048768</v>
      </c>
      <c r="V44" s="1">
        <v>0.06431863</v>
      </c>
      <c r="W44">
        <v>27</v>
      </c>
      <c r="X44" t="s">
        <v>34</v>
      </c>
      <c r="Y44" t="s">
        <v>53</v>
      </c>
      <c r="Z44">
        <v>3</v>
      </c>
      <c r="AA44" t="s">
        <v>60</v>
      </c>
      <c r="AB44" t="s">
        <v>61</v>
      </c>
      <c r="AC44">
        <v>0.6734623</v>
      </c>
      <c r="AD44">
        <v>0.1692089</v>
      </c>
      <c r="AE44">
        <v>3.980065</v>
      </c>
      <c r="AF44" s="1">
        <v>-0.0007137699</v>
      </c>
      <c r="AG44">
        <v>0.0546333</v>
      </c>
      <c r="AH44">
        <v>27</v>
      </c>
      <c r="AI44" s="3" t="s">
        <v>34</v>
      </c>
      <c r="AJ44" t="s">
        <v>53</v>
      </c>
      <c r="AK44">
        <v>3</v>
      </c>
      <c r="AL44" t="s">
        <v>40</v>
      </c>
      <c r="AM44" t="s">
        <v>62</v>
      </c>
      <c r="AN44">
        <v>1.895002</v>
      </c>
      <c r="AO44">
        <v>0.46255</v>
      </c>
      <c r="AP44">
        <v>4.09686</v>
      </c>
      <c r="AQ44" s="1">
        <v>-0.001803582</v>
      </c>
      <c r="AR44">
        <v>0.1339418</v>
      </c>
      <c r="AS44">
        <v>27</v>
      </c>
      <c r="AT44" s="3" t="s">
        <v>34</v>
      </c>
      <c r="AU44" t="s">
        <v>53</v>
      </c>
      <c r="AV44">
        <v>3</v>
      </c>
      <c r="AW44" t="s">
        <v>40</v>
      </c>
      <c r="AX44" t="s">
        <v>62</v>
      </c>
      <c r="AY44">
        <v>1.004009</v>
      </c>
      <c r="AZ44">
        <v>0.2810407</v>
      </c>
      <c r="BA44">
        <v>3.572469</v>
      </c>
      <c r="BB44" s="1">
        <v>-0.002456527</v>
      </c>
      <c r="BC44" s="1">
        <v>0.03107902</v>
      </c>
      <c r="BD44" s="1"/>
      <c r="BE44" s="2">
        <f t="shared" si="0"/>
        <v>0.6862746</v>
      </c>
      <c r="BF44" s="2">
        <f t="shared" si="1"/>
        <v>0.1584594</v>
      </c>
      <c r="BG44" s="2">
        <f t="shared" si="2"/>
        <v>4.143344333333333</v>
      </c>
      <c r="BI44" s="2">
        <f t="shared" si="3"/>
        <v>1.4495055</v>
      </c>
      <c r="BJ44" s="2">
        <f t="shared" si="4"/>
        <v>0.37179534999999997</v>
      </c>
      <c r="BK44" s="2">
        <f t="shared" si="5"/>
        <v>3.8346645</v>
      </c>
      <c r="BL44">
        <v>27</v>
      </c>
      <c r="BM44" t="s">
        <v>34</v>
      </c>
      <c r="BN44" t="s">
        <v>53</v>
      </c>
      <c r="BO44">
        <v>3</v>
      </c>
      <c r="BP44" t="s">
        <v>60</v>
      </c>
      <c r="BQ44" t="s">
        <v>61</v>
      </c>
      <c r="BR44" t="s">
        <v>53</v>
      </c>
      <c r="BS44">
        <v>3</v>
      </c>
      <c r="BT44" t="s">
        <v>40</v>
      </c>
      <c r="BU44" t="s">
        <v>62</v>
      </c>
    </row>
    <row r="45" spans="1:73" ht="12.75">
      <c r="A45">
        <v>27</v>
      </c>
      <c r="B45" t="s">
        <v>34</v>
      </c>
      <c r="C45" t="s">
        <v>53</v>
      </c>
      <c r="D45">
        <v>3</v>
      </c>
      <c r="E45" t="s">
        <v>60</v>
      </c>
      <c r="F45" t="s">
        <v>61</v>
      </c>
      <c r="G45">
        <v>1.254316</v>
      </c>
      <c r="H45">
        <v>0.1749751</v>
      </c>
      <c r="I45">
        <v>7.168537</v>
      </c>
      <c r="J45" s="1">
        <v>-0.0009280812</v>
      </c>
      <c r="K45" s="1">
        <v>0.07929495</v>
      </c>
      <c r="L45">
        <v>27</v>
      </c>
      <c r="M45" t="s">
        <v>34</v>
      </c>
      <c r="N45" t="s">
        <v>53</v>
      </c>
      <c r="O45">
        <v>3</v>
      </c>
      <c r="P45" t="s">
        <v>60</v>
      </c>
      <c r="Q45" t="s">
        <v>61</v>
      </c>
      <c r="R45">
        <v>0.2196418</v>
      </c>
      <c r="S45" s="1">
        <v>0.09656996</v>
      </c>
      <c r="T45">
        <v>2.274432</v>
      </c>
      <c r="U45" s="1">
        <v>-0.005751457</v>
      </c>
      <c r="V45" s="1">
        <v>0.06520362</v>
      </c>
      <c r="W45">
        <v>27</v>
      </c>
      <c r="X45" t="s">
        <v>34</v>
      </c>
      <c r="Y45" t="s">
        <v>53</v>
      </c>
      <c r="Z45">
        <v>3</v>
      </c>
      <c r="AA45" t="s">
        <v>60</v>
      </c>
      <c r="AB45" t="s">
        <v>61</v>
      </c>
      <c r="AC45">
        <v>0.4393562</v>
      </c>
      <c r="AD45">
        <v>0.1353362</v>
      </c>
      <c r="AE45">
        <v>3.246405</v>
      </c>
      <c r="AF45" s="1">
        <v>-0.003571719</v>
      </c>
      <c r="AG45" s="1">
        <v>0.07093836</v>
      </c>
      <c r="AH45">
        <v>27</v>
      </c>
      <c r="AI45" s="3" t="s">
        <v>34</v>
      </c>
      <c r="AJ45" t="s">
        <v>53</v>
      </c>
      <c r="AK45">
        <v>3</v>
      </c>
      <c r="AL45" t="s">
        <v>40</v>
      </c>
      <c r="AM45" t="s">
        <v>62</v>
      </c>
      <c r="AN45">
        <v>1.410927</v>
      </c>
      <c r="AO45">
        <v>0.3820646</v>
      </c>
      <c r="AP45">
        <v>3.692903</v>
      </c>
      <c r="AQ45" s="1">
        <v>-0.001820121</v>
      </c>
      <c r="AR45">
        <v>0.115385</v>
      </c>
      <c r="AS45">
        <v>27</v>
      </c>
      <c r="AT45" s="3" t="s">
        <v>34</v>
      </c>
      <c r="AU45" t="s">
        <v>53</v>
      </c>
      <c r="AV45">
        <v>3</v>
      </c>
      <c r="AW45" t="s">
        <v>40</v>
      </c>
      <c r="AX45" t="s">
        <v>62</v>
      </c>
      <c r="AY45">
        <v>1.546875</v>
      </c>
      <c r="AZ45">
        <v>0.4055039</v>
      </c>
      <c r="BA45">
        <v>3.814698</v>
      </c>
      <c r="BB45" s="1">
        <v>-0.0009454157</v>
      </c>
      <c r="BC45" s="1">
        <v>0.03681698</v>
      </c>
      <c r="BD45" s="1"/>
      <c r="BE45" s="2">
        <f t="shared" si="0"/>
        <v>0.6377713333333334</v>
      </c>
      <c r="BF45" s="2">
        <f t="shared" si="1"/>
        <v>0.13562708666666667</v>
      </c>
      <c r="BG45" s="2">
        <f t="shared" si="2"/>
        <v>4.229791333333334</v>
      </c>
      <c r="BI45" s="2">
        <f t="shared" si="3"/>
        <v>1.478901</v>
      </c>
      <c r="BJ45" s="2">
        <f t="shared" si="4"/>
        <v>0.39378424999999995</v>
      </c>
      <c r="BK45" s="2">
        <f t="shared" si="5"/>
        <v>3.7538004999999997</v>
      </c>
      <c r="BL45">
        <v>27</v>
      </c>
      <c r="BM45" t="s">
        <v>34</v>
      </c>
      <c r="BN45" t="s">
        <v>53</v>
      </c>
      <c r="BO45">
        <v>3</v>
      </c>
      <c r="BP45" t="s">
        <v>60</v>
      </c>
      <c r="BQ45" t="s">
        <v>61</v>
      </c>
      <c r="BR45" t="s">
        <v>53</v>
      </c>
      <c r="BS45">
        <v>3</v>
      </c>
      <c r="BT45" t="s">
        <v>40</v>
      </c>
      <c r="BU45" t="s">
        <v>62</v>
      </c>
    </row>
    <row r="46" spans="1:73" ht="12.75">
      <c r="A46">
        <v>28</v>
      </c>
      <c r="B46" t="s">
        <v>34</v>
      </c>
      <c r="C46" t="s">
        <v>53</v>
      </c>
      <c r="D46">
        <v>2</v>
      </c>
      <c r="E46" t="s">
        <v>57</v>
      </c>
      <c r="F46" t="s">
        <v>61</v>
      </c>
      <c r="G46">
        <v>0.9156945</v>
      </c>
      <c r="H46">
        <v>0.129823</v>
      </c>
      <c r="I46">
        <v>7.053407</v>
      </c>
      <c r="J46" s="1">
        <v>-0.002477877</v>
      </c>
      <c r="K46" s="1">
        <v>0.07830494</v>
      </c>
      <c r="L46">
        <v>28</v>
      </c>
      <c r="M46" t="s">
        <v>34</v>
      </c>
      <c r="N46" t="s">
        <v>53</v>
      </c>
      <c r="O46">
        <v>2</v>
      </c>
      <c r="P46" t="s">
        <v>57</v>
      </c>
      <c r="Q46" t="s">
        <v>61</v>
      </c>
      <c r="R46">
        <v>0.4217234</v>
      </c>
      <c r="S46">
        <v>0.1156361</v>
      </c>
      <c r="T46">
        <v>3.646988</v>
      </c>
      <c r="U46" s="1">
        <v>-0.003359073</v>
      </c>
      <c r="V46">
        <v>0.1525718</v>
      </c>
      <c r="W46">
        <v>28</v>
      </c>
      <c r="X46" t="s">
        <v>34</v>
      </c>
      <c r="Y46" t="s">
        <v>53</v>
      </c>
      <c r="Z46">
        <v>2</v>
      </c>
      <c r="AA46" t="s">
        <v>57</v>
      </c>
      <c r="AB46" t="s">
        <v>61</v>
      </c>
      <c r="AC46">
        <v>0.9731503</v>
      </c>
      <c r="AD46">
        <v>0.1864495</v>
      </c>
      <c r="AE46">
        <v>5.219378</v>
      </c>
      <c r="AF46" s="1">
        <v>-0.0003553365</v>
      </c>
      <c r="AG46" s="1">
        <v>0.09983505</v>
      </c>
      <c r="AH46">
        <v>28</v>
      </c>
      <c r="AI46" s="3" t="s">
        <v>34</v>
      </c>
      <c r="AJ46" t="s">
        <v>53</v>
      </c>
      <c r="AK46">
        <v>1</v>
      </c>
      <c r="AL46" t="s">
        <v>40</v>
      </c>
      <c r="AM46" t="s">
        <v>59</v>
      </c>
      <c r="AN46">
        <v>1.740029</v>
      </c>
      <c r="AO46">
        <v>0.475345</v>
      </c>
      <c r="AP46">
        <v>3.66056</v>
      </c>
      <c r="AQ46" s="1">
        <v>-0.002388907</v>
      </c>
      <c r="AR46" s="1">
        <v>0.09239656</v>
      </c>
      <c r="AS46">
        <v>28</v>
      </c>
      <c r="AU46" t="s">
        <v>53</v>
      </c>
      <c r="AV46">
        <v>1</v>
      </c>
      <c r="AW46" t="s">
        <v>40</v>
      </c>
      <c r="AX46" t="s">
        <v>59</v>
      </c>
      <c r="AY46">
        <v>1.811766</v>
      </c>
      <c r="AZ46">
        <v>0.4518946</v>
      </c>
      <c r="BA46">
        <v>4.009266</v>
      </c>
      <c r="BB46" s="1">
        <v>-0.003432712</v>
      </c>
      <c r="BC46" s="1">
        <v>0.06725063</v>
      </c>
      <c r="BD46" s="1"/>
      <c r="BE46" s="2">
        <f t="shared" si="0"/>
        <v>0.7701894</v>
      </c>
      <c r="BF46" s="2">
        <f t="shared" si="1"/>
        <v>0.14396953333333332</v>
      </c>
      <c r="BG46" s="2">
        <f t="shared" si="2"/>
        <v>5.306591</v>
      </c>
      <c r="BI46" s="2">
        <f t="shared" si="3"/>
        <v>1.7758975000000001</v>
      </c>
      <c r="BJ46" s="2">
        <f t="shared" si="4"/>
        <v>0.4636198</v>
      </c>
      <c r="BK46" s="2">
        <f t="shared" si="5"/>
        <v>3.8349130000000002</v>
      </c>
      <c r="BL46">
        <v>28</v>
      </c>
      <c r="BM46" t="s">
        <v>34</v>
      </c>
      <c r="BN46" t="s">
        <v>53</v>
      </c>
      <c r="BO46">
        <v>2</v>
      </c>
      <c r="BP46" t="s">
        <v>57</v>
      </c>
      <c r="BQ46" t="s">
        <v>61</v>
      </c>
      <c r="BR46" t="s">
        <v>53</v>
      </c>
      <c r="BS46">
        <v>1</v>
      </c>
      <c r="BT46" t="s">
        <v>40</v>
      </c>
      <c r="BU46" t="s">
        <v>59</v>
      </c>
    </row>
    <row r="47" spans="1:70" ht="12.75">
      <c r="A47">
        <v>29</v>
      </c>
      <c r="B47" t="s">
        <v>34</v>
      </c>
      <c r="C47" t="s">
        <v>53</v>
      </c>
      <c r="D47">
        <v>1</v>
      </c>
      <c r="E47" t="s">
        <v>63</v>
      </c>
      <c r="F47" t="s">
        <v>41</v>
      </c>
      <c r="G47">
        <v>0.6576186</v>
      </c>
      <c r="H47">
        <v>0.1238896</v>
      </c>
      <c r="I47">
        <v>5.308103</v>
      </c>
      <c r="J47" s="1">
        <v>-0.003539534</v>
      </c>
      <c r="K47" s="1">
        <v>0.05985222</v>
      </c>
      <c r="L47">
        <v>29</v>
      </c>
      <c r="M47" t="s">
        <v>34</v>
      </c>
      <c r="N47" t="s">
        <v>53</v>
      </c>
      <c r="O47">
        <v>1</v>
      </c>
      <c r="P47" t="s">
        <v>63</v>
      </c>
      <c r="Q47" t="s">
        <v>41</v>
      </c>
      <c r="R47">
        <v>1.173689</v>
      </c>
      <c r="S47">
        <v>0.1936485</v>
      </c>
      <c r="T47">
        <v>6.060922</v>
      </c>
      <c r="U47" s="1">
        <v>0.001506224</v>
      </c>
      <c r="V47" s="1">
        <v>0.09851272</v>
      </c>
      <c r="W47">
        <v>29</v>
      </c>
      <c r="X47" t="s">
        <v>34</v>
      </c>
      <c r="Y47" t="s">
        <v>53</v>
      </c>
      <c r="Z47">
        <v>1</v>
      </c>
      <c r="AA47" t="s">
        <v>63</v>
      </c>
      <c r="AB47" t="s">
        <v>41</v>
      </c>
      <c r="AC47">
        <v>0.6905572</v>
      </c>
      <c r="AD47">
        <v>0.1900399</v>
      </c>
      <c r="AE47">
        <v>3.633749</v>
      </c>
      <c r="AF47" s="1">
        <v>0.0004461502</v>
      </c>
      <c r="AG47" s="1">
        <v>0.06713174</v>
      </c>
      <c r="AH47">
        <v>29</v>
      </c>
      <c r="AI47" t="s">
        <v>34</v>
      </c>
      <c r="AJ47" t="s">
        <v>53</v>
      </c>
      <c r="AK47">
        <v>1</v>
      </c>
      <c r="AL47" t="s">
        <v>63</v>
      </c>
      <c r="AM47" t="s">
        <v>41</v>
      </c>
      <c r="AN47">
        <v>0.4364656</v>
      </c>
      <c r="AO47">
        <v>0.1306667</v>
      </c>
      <c r="AP47">
        <v>3.340296</v>
      </c>
      <c r="AQ47" s="1">
        <v>-0.002136068</v>
      </c>
      <c r="AR47" s="1">
        <v>0.04243156</v>
      </c>
      <c r="AS47">
        <v>29</v>
      </c>
      <c r="AT47" t="s">
        <v>34</v>
      </c>
      <c r="AU47" t="s">
        <v>53</v>
      </c>
      <c r="AV47">
        <v>1</v>
      </c>
      <c r="AW47" t="s">
        <v>63</v>
      </c>
      <c r="AX47" t="s">
        <v>41</v>
      </c>
      <c r="AY47">
        <v>0.5389917</v>
      </c>
      <c r="AZ47">
        <v>0.1208451</v>
      </c>
      <c r="BA47">
        <v>4.460185</v>
      </c>
      <c r="BB47" s="1">
        <v>-0.001489606</v>
      </c>
      <c r="BC47" s="1">
        <v>0.04730763</v>
      </c>
      <c r="BD47" s="1"/>
      <c r="BE47" s="2">
        <f t="shared" si="0"/>
        <v>0.8406216000000001</v>
      </c>
      <c r="BF47" s="2">
        <f t="shared" si="1"/>
        <v>0.16919266666666666</v>
      </c>
      <c r="BG47" s="2">
        <f t="shared" si="2"/>
        <v>5.000924666666667</v>
      </c>
      <c r="BI47" s="2">
        <f t="shared" si="3"/>
        <v>0.48772865</v>
      </c>
      <c r="BJ47" s="2">
        <f t="shared" si="4"/>
        <v>0.1257559</v>
      </c>
      <c r="BK47" s="2">
        <f t="shared" si="5"/>
        <v>3.9002404999999998</v>
      </c>
      <c r="BL47">
        <v>29</v>
      </c>
      <c r="BM47" t="s">
        <v>34</v>
      </c>
      <c r="BN47" t="s">
        <v>53</v>
      </c>
      <c r="BO47">
        <v>1</v>
      </c>
      <c r="BP47" t="s">
        <v>63</v>
      </c>
      <c r="BQ47" t="s">
        <v>41</v>
      </c>
      <c r="BR47" t="s">
        <v>64</v>
      </c>
    </row>
    <row r="48" spans="1:69" ht="12.75">
      <c r="A48">
        <v>29</v>
      </c>
      <c r="B48" t="s">
        <v>34</v>
      </c>
      <c r="C48" t="s">
        <v>53</v>
      </c>
      <c r="D48">
        <v>1</v>
      </c>
      <c r="E48" t="s">
        <v>63</v>
      </c>
      <c r="F48" t="s">
        <v>41</v>
      </c>
      <c r="G48">
        <v>1.263624</v>
      </c>
      <c r="H48">
        <v>0.1487608</v>
      </c>
      <c r="I48">
        <v>8.494333</v>
      </c>
      <c r="J48" s="1">
        <v>-0.0005138195</v>
      </c>
      <c r="K48" s="1">
        <v>0.05781201</v>
      </c>
      <c r="L48">
        <v>29</v>
      </c>
      <c r="M48" t="s">
        <v>34</v>
      </c>
      <c r="N48" t="s">
        <v>53</v>
      </c>
      <c r="O48">
        <v>1</v>
      </c>
      <c r="P48" t="s">
        <v>63</v>
      </c>
      <c r="Q48" t="s">
        <v>41</v>
      </c>
      <c r="R48">
        <v>0.659629</v>
      </c>
      <c r="S48">
        <v>0.1643222</v>
      </c>
      <c r="T48">
        <v>4.014242</v>
      </c>
      <c r="U48" s="1">
        <v>-0.002359856</v>
      </c>
      <c r="V48" s="1">
        <v>0.04810897</v>
      </c>
      <c r="W48">
        <v>29</v>
      </c>
      <c r="X48" t="s">
        <v>34</v>
      </c>
      <c r="Y48" t="s">
        <v>53</v>
      </c>
      <c r="Z48">
        <v>1</v>
      </c>
      <c r="AA48" t="s">
        <v>63</v>
      </c>
      <c r="AB48" t="s">
        <v>41</v>
      </c>
      <c r="AC48">
        <v>0.4091542</v>
      </c>
      <c r="AD48">
        <v>0.1202988</v>
      </c>
      <c r="AE48">
        <v>3.401148</v>
      </c>
      <c r="AF48" s="1">
        <v>-0.004028855</v>
      </c>
      <c r="AG48" s="1">
        <v>0.09678244</v>
      </c>
      <c r="AH48">
        <v>29</v>
      </c>
      <c r="AI48" t="s">
        <v>34</v>
      </c>
      <c r="AJ48" t="s">
        <v>53</v>
      </c>
      <c r="AK48">
        <v>1</v>
      </c>
      <c r="AL48" t="s">
        <v>63</v>
      </c>
      <c r="AM48" t="s">
        <v>41</v>
      </c>
      <c r="AN48">
        <v>0.7142847</v>
      </c>
      <c r="AO48">
        <v>0.1194069</v>
      </c>
      <c r="AP48">
        <v>5.981937</v>
      </c>
      <c r="AQ48" s="1">
        <v>-0.0008556027</v>
      </c>
      <c r="AR48" s="1">
        <v>0.04595933</v>
      </c>
      <c r="AS48">
        <v>29</v>
      </c>
      <c r="AT48" t="s">
        <v>34</v>
      </c>
      <c r="AU48" t="s">
        <v>53</v>
      </c>
      <c r="AV48">
        <v>1</v>
      </c>
      <c r="AW48" t="s">
        <v>63</v>
      </c>
      <c r="AX48" t="s">
        <v>41</v>
      </c>
      <c r="AY48">
        <v>0.9903807</v>
      </c>
      <c r="AZ48">
        <v>0.2081538</v>
      </c>
      <c r="BA48">
        <v>4.757927</v>
      </c>
      <c r="BB48" s="1">
        <v>-0.0009751892</v>
      </c>
      <c r="BC48" s="1">
        <v>0.05126474</v>
      </c>
      <c r="BD48" s="1"/>
      <c r="BE48" s="2">
        <f t="shared" si="0"/>
        <v>0.7774690666666667</v>
      </c>
      <c r="BF48" s="2">
        <f t="shared" si="1"/>
        <v>0.1444606</v>
      </c>
      <c r="BG48" s="2">
        <f t="shared" si="2"/>
        <v>5.303241</v>
      </c>
      <c r="BI48" s="2">
        <f t="shared" si="3"/>
        <v>0.8523327</v>
      </c>
      <c r="BJ48" s="2">
        <f t="shared" si="4"/>
        <v>0.16378035</v>
      </c>
      <c r="BK48" s="2">
        <f t="shared" si="5"/>
        <v>5.369932</v>
      </c>
      <c r="BL48">
        <v>29</v>
      </c>
      <c r="BM48" t="s">
        <v>34</v>
      </c>
      <c r="BN48" t="s">
        <v>53</v>
      </c>
      <c r="BO48">
        <v>1</v>
      </c>
      <c r="BP48" t="s">
        <v>63</v>
      </c>
      <c r="BQ48" t="s">
        <v>41</v>
      </c>
    </row>
    <row r="49" spans="1:69" ht="12.75">
      <c r="A49">
        <v>30</v>
      </c>
      <c r="B49" t="s">
        <v>34</v>
      </c>
      <c r="C49" t="s">
        <v>53</v>
      </c>
      <c r="D49">
        <v>3</v>
      </c>
      <c r="E49" t="s">
        <v>29</v>
      </c>
      <c r="F49" t="s">
        <v>88</v>
      </c>
      <c r="G49">
        <v>0.6760187</v>
      </c>
      <c r="H49">
        <v>0.1454442</v>
      </c>
      <c r="I49">
        <v>4.647957</v>
      </c>
      <c r="J49" s="1">
        <v>-0.002135045</v>
      </c>
      <c r="K49" s="1">
        <v>0.05211798</v>
      </c>
      <c r="L49">
        <v>30</v>
      </c>
      <c r="M49" t="s">
        <v>34</v>
      </c>
      <c r="N49" t="s">
        <v>53</v>
      </c>
      <c r="O49">
        <v>3</v>
      </c>
      <c r="P49" t="s">
        <v>29</v>
      </c>
      <c r="Q49" t="s">
        <v>88</v>
      </c>
      <c r="R49">
        <v>0.1702766</v>
      </c>
      <c r="S49">
        <v>0.2503155</v>
      </c>
      <c r="T49">
        <v>0.6802481</v>
      </c>
      <c r="U49" s="1">
        <v>-0.007970663</v>
      </c>
      <c r="V49">
        <v>0.1481227</v>
      </c>
      <c r="W49">
        <v>30</v>
      </c>
      <c r="X49" t="s">
        <v>34</v>
      </c>
      <c r="Y49" t="s">
        <v>53</v>
      </c>
      <c r="Z49">
        <v>3</v>
      </c>
      <c r="AA49" t="s">
        <v>29</v>
      </c>
      <c r="AB49" t="s">
        <v>88</v>
      </c>
      <c r="AC49">
        <v>0.3342248</v>
      </c>
      <c r="AD49">
        <v>0.1760932</v>
      </c>
      <c r="AE49">
        <v>1.898</v>
      </c>
      <c r="AF49" s="1">
        <v>-0.002165617</v>
      </c>
      <c r="AG49" s="1">
        <v>0.06345054</v>
      </c>
      <c r="AH49">
        <v>30</v>
      </c>
      <c r="AI49" t="s">
        <v>34</v>
      </c>
      <c r="AJ49" t="s">
        <v>53</v>
      </c>
      <c r="AK49">
        <v>3</v>
      </c>
      <c r="AL49" t="s">
        <v>85</v>
      </c>
      <c r="AM49" t="s">
        <v>86</v>
      </c>
      <c r="AN49">
        <v>0.2560689</v>
      </c>
      <c r="AO49">
        <v>0.1570501</v>
      </c>
      <c r="AP49">
        <v>1.630492</v>
      </c>
      <c r="AQ49" s="1">
        <v>-0.003646293</v>
      </c>
      <c r="AR49" s="1">
        <v>0.06006103</v>
      </c>
      <c r="AS49">
        <v>30</v>
      </c>
      <c r="AT49" t="s">
        <v>34</v>
      </c>
      <c r="AU49" t="s">
        <v>53</v>
      </c>
      <c r="AV49">
        <v>3</v>
      </c>
      <c r="AW49" t="s">
        <v>85</v>
      </c>
      <c r="AX49" t="s">
        <v>86</v>
      </c>
      <c r="AY49">
        <v>0.3232152</v>
      </c>
      <c r="AZ49">
        <v>0.1406189</v>
      </c>
      <c r="BA49">
        <v>2.298518</v>
      </c>
      <c r="BB49" s="1">
        <v>-0.001725964</v>
      </c>
      <c r="BC49" s="1">
        <v>0.06452164</v>
      </c>
      <c r="BD49" s="1"/>
      <c r="BE49" s="2">
        <f t="shared" si="0"/>
        <v>0.39350669999999993</v>
      </c>
      <c r="BF49" s="2">
        <f t="shared" si="1"/>
        <v>0.19061763333333337</v>
      </c>
      <c r="BG49" s="2">
        <f t="shared" si="2"/>
        <v>2.408735033333333</v>
      </c>
      <c r="BI49" s="2">
        <f t="shared" si="3"/>
        <v>0.28964205</v>
      </c>
      <c r="BJ49" s="2">
        <f t="shared" si="4"/>
        <v>0.14883449999999998</v>
      </c>
      <c r="BK49" s="2">
        <f t="shared" si="5"/>
        <v>1.964505</v>
      </c>
      <c r="BL49">
        <v>30</v>
      </c>
      <c r="BM49" t="s">
        <v>34</v>
      </c>
      <c r="BN49" t="s">
        <v>53</v>
      </c>
      <c r="BO49">
        <v>3</v>
      </c>
      <c r="BP49" t="s">
        <v>29</v>
      </c>
      <c r="BQ49" t="s">
        <v>30</v>
      </c>
    </row>
    <row r="50" spans="1:69" ht="12.75">
      <c r="A50">
        <v>31</v>
      </c>
      <c r="B50" t="s">
        <v>34</v>
      </c>
      <c r="C50" t="s">
        <v>53</v>
      </c>
      <c r="D50">
        <v>4</v>
      </c>
      <c r="E50" t="s">
        <v>29</v>
      </c>
      <c r="F50" t="s">
        <v>88</v>
      </c>
      <c r="G50">
        <v>0.3982968</v>
      </c>
      <c r="H50">
        <v>0.1564707</v>
      </c>
      <c r="I50">
        <v>2.545505</v>
      </c>
      <c r="J50" s="1">
        <v>-0.00261236</v>
      </c>
      <c r="K50" s="1">
        <v>0.06806485</v>
      </c>
      <c r="L50">
        <v>31</v>
      </c>
      <c r="M50" t="s">
        <v>34</v>
      </c>
      <c r="N50" t="s">
        <v>53</v>
      </c>
      <c r="O50">
        <v>4</v>
      </c>
      <c r="P50" t="s">
        <v>29</v>
      </c>
      <c r="Q50" t="s">
        <v>88</v>
      </c>
      <c r="R50">
        <v>0.2867806</v>
      </c>
      <c r="S50">
        <v>0.1447129</v>
      </c>
      <c r="T50">
        <v>1.981721</v>
      </c>
      <c r="U50" s="1">
        <v>-0.002009643</v>
      </c>
      <c r="V50">
        <v>0.1353272</v>
      </c>
      <c r="W50">
        <v>31</v>
      </c>
      <c r="X50" t="s">
        <v>34</v>
      </c>
      <c r="Y50" t="s">
        <v>53</v>
      </c>
      <c r="Z50">
        <v>4</v>
      </c>
      <c r="AA50" t="s">
        <v>29</v>
      </c>
      <c r="AB50" t="s">
        <v>88</v>
      </c>
      <c r="AC50">
        <v>0.3587877</v>
      </c>
      <c r="AD50">
        <v>0.1424529</v>
      </c>
      <c r="AE50">
        <v>2.518642</v>
      </c>
      <c r="AF50" s="1">
        <v>-0.001802546</v>
      </c>
      <c r="AG50" s="1">
        <v>0.08435175</v>
      </c>
      <c r="AH50">
        <v>31</v>
      </c>
      <c r="AI50" t="s">
        <v>34</v>
      </c>
      <c r="AJ50" t="s">
        <v>53</v>
      </c>
      <c r="AK50">
        <v>4</v>
      </c>
      <c r="AL50" t="s">
        <v>85</v>
      </c>
      <c r="AM50" t="s">
        <v>86</v>
      </c>
      <c r="AN50">
        <v>0.4459345</v>
      </c>
      <c r="AO50">
        <v>0.1468422</v>
      </c>
      <c r="AP50">
        <v>3.036828</v>
      </c>
      <c r="AQ50" s="1">
        <v>-0.0007268404</v>
      </c>
      <c r="AR50" s="1">
        <v>0.07103973</v>
      </c>
      <c r="AS50">
        <v>31</v>
      </c>
      <c r="AT50" t="s">
        <v>34</v>
      </c>
      <c r="AU50" t="s">
        <v>53</v>
      </c>
      <c r="AV50">
        <v>4</v>
      </c>
      <c r="AW50" t="s">
        <v>85</v>
      </c>
      <c r="AX50" t="s">
        <v>86</v>
      </c>
      <c r="AY50">
        <v>0.5324455</v>
      </c>
      <c r="AZ50">
        <v>0.1651708</v>
      </c>
      <c r="BA50">
        <v>3.223606</v>
      </c>
      <c r="BB50" s="1">
        <v>0.001409344</v>
      </c>
      <c r="BC50" s="1">
        <v>0.05137027</v>
      </c>
      <c r="BD50" s="1"/>
      <c r="BE50" s="2">
        <f t="shared" si="0"/>
        <v>0.3479550333333333</v>
      </c>
      <c r="BF50" s="2">
        <f t="shared" si="1"/>
        <v>0.14787883333333332</v>
      </c>
      <c r="BG50" s="2">
        <f t="shared" si="2"/>
        <v>2.3486226666666665</v>
      </c>
      <c r="BI50" s="2">
        <f t="shared" si="3"/>
        <v>0.48919</v>
      </c>
      <c r="BJ50" s="2">
        <f t="shared" si="4"/>
        <v>0.1560065</v>
      </c>
      <c r="BK50" s="2">
        <f t="shared" si="5"/>
        <v>3.130217</v>
      </c>
      <c r="BL50">
        <v>31</v>
      </c>
      <c r="BM50" t="s">
        <v>34</v>
      </c>
      <c r="BN50" t="s">
        <v>53</v>
      </c>
      <c r="BO50">
        <v>4</v>
      </c>
      <c r="BP50" t="s">
        <v>29</v>
      </c>
      <c r="BQ50" t="s">
        <v>30</v>
      </c>
    </row>
    <row r="51" spans="1:69" ht="12.75">
      <c r="A51">
        <v>31</v>
      </c>
      <c r="B51" t="s">
        <v>34</v>
      </c>
      <c r="C51" t="s">
        <v>53</v>
      </c>
      <c r="D51">
        <v>4</v>
      </c>
      <c r="E51" t="s">
        <v>29</v>
      </c>
      <c r="F51" t="s">
        <v>88</v>
      </c>
      <c r="G51">
        <v>0.424695</v>
      </c>
      <c r="H51">
        <v>0.1474394</v>
      </c>
      <c r="I51">
        <v>2.880472</v>
      </c>
      <c r="J51" s="1">
        <v>-0.005246683</v>
      </c>
      <c r="K51" s="1">
        <v>0.07526757</v>
      </c>
      <c r="L51">
        <v>31</v>
      </c>
      <c r="M51" t="s">
        <v>34</v>
      </c>
      <c r="N51" t="s">
        <v>53</v>
      </c>
      <c r="O51">
        <v>4</v>
      </c>
      <c r="P51" t="s">
        <v>29</v>
      </c>
      <c r="Q51" t="s">
        <v>88</v>
      </c>
      <c r="R51">
        <v>0.330336</v>
      </c>
      <c r="S51">
        <v>0.1679077</v>
      </c>
      <c r="T51">
        <v>1.967366</v>
      </c>
      <c r="U51" s="1">
        <v>-0.00256943</v>
      </c>
      <c r="V51">
        <v>0.1040936</v>
      </c>
      <c r="W51">
        <v>31</v>
      </c>
      <c r="X51" t="s">
        <v>34</v>
      </c>
      <c r="Y51" t="s">
        <v>53</v>
      </c>
      <c r="Z51">
        <v>4</v>
      </c>
      <c r="AA51" t="s">
        <v>29</v>
      </c>
      <c r="AB51" t="s">
        <v>88</v>
      </c>
      <c r="AC51">
        <v>0.4541059</v>
      </c>
      <c r="AD51">
        <v>0.1690566</v>
      </c>
      <c r="AE51">
        <v>2.686117</v>
      </c>
      <c r="AF51" s="1">
        <v>-0.001203701</v>
      </c>
      <c r="AG51" s="1">
        <v>0.07152074</v>
      </c>
      <c r="AH51">
        <v>31</v>
      </c>
      <c r="AI51" t="s">
        <v>34</v>
      </c>
      <c r="AJ51" t="s">
        <v>53</v>
      </c>
      <c r="AK51">
        <v>4</v>
      </c>
      <c r="AL51" t="s">
        <v>85</v>
      </c>
      <c r="AM51" t="s">
        <v>86</v>
      </c>
      <c r="AN51">
        <v>0.5430373</v>
      </c>
      <c r="AO51">
        <v>0.1386353</v>
      </c>
      <c r="AP51">
        <v>3.917019</v>
      </c>
      <c r="AQ51" s="1">
        <v>-0.0008741585</v>
      </c>
      <c r="AR51" s="1">
        <v>0.07487609</v>
      </c>
      <c r="AS51">
        <v>31</v>
      </c>
      <c r="AT51" t="s">
        <v>34</v>
      </c>
      <c r="AU51" t="s">
        <v>53</v>
      </c>
      <c r="AV51">
        <v>4</v>
      </c>
      <c r="AW51" t="s">
        <v>85</v>
      </c>
      <c r="AX51" t="s">
        <v>86</v>
      </c>
      <c r="AY51">
        <v>0.3762126</v>
      </c>
      <c r="AZ51">
        <v>0.1301566</v>
      </c>
      <c r="BA51">
        <v>2.890461</v>
      </c>
      <c r="BB51" s="1">
        <v>-0.002794598</v>
      </c>
      <c r="BC51" s="1">
        <v>0.05521379</v>
      </c>
      <c r="BD51" s="1"/>
      <c r="BE51" s="2">
        <f t="shared" si="0"/>
        <v>0.4030456333333334</v>
      </c>
      <c r="BF51" s="2">
        <f t="shared" si="1"/>
        <v>0.1614679</v>
      </c>
      <c r="BG51" s="2">
        <f t="shared" si="2"/>
        <v>2.5113183333333335</v>
      </c>
      <c r="BI51" s="2">
        <f t="shared" si="3"/>
        <v>0.45962495</v>
      </c>
      <c r="BJ51" s="2">
        <f t="shared" si="4"/>
        <v>0.13439595</v>
      </c>
      <c r="BK51" s="2">
        <f t="shared" si="5"/>
        <v>3.40374</v>
      </c>
      <c r="BL51">
        <v>31</v>
      </c>
      <c r="BM51" t="s">
        <v>34</v>
      </c>
      <c r="BN51" t="s">
        <v>53</v>
      </c>
      <c r="BO51">
        <v>4</v>
      </c>
      <c r="BP51" t="s">
        <v>29</v>
      </c>
      <c r="BQ51" t="s">
        <v>30</v>
      </c>
    </row>
    <row r="52" spans="1:69" ht="12.75">
      <c r="A52">
        <v>32</v>
      </c>
      <c r="B52" t="s">
        <v>34</v>
      </c>
      <c r="C52" t="s">
        <v>53</v>
      </c>
      <c r="D52">
        <v>1</v>
      </c>
      <c r="E52" t="s">
        <v>29</v>
      </c>
      <c r="F52" t="s">
        <v>88</v>
      </c>
      <c r="G52">
        <v>0.5625203</v>
      </c>
      <c r="H52">
        <v>0.1346247</v>
      </c>
      <c r="I52">
        <v>4.178434</v>
      </c>
      <c r="J52" s="1">
        <v>-0.003155181</v>
      </c>
      <c r="K52" s="1">
        <v>0.07009871</v>
      </c>
      <c r="L52">
        <v>32</v>
      </c>
      <c r="M52" t="s">
        <v>34</v>
      </c>
      <c r="N52" t="s">
        <v>53</v>
      </c>
      <c r="O52">
        <v>1</v>
      </c>
      <c r="P52" t="s">
        <v>29</v>
      </c>
      <c r="Q52" t="s">
        <v>88</v>
      </c>
      <c r="R52">
        <v>0.4185492</v>
      </c>
      <c r="S52">
        <v>0.1503755</v>
      </c>
      <c r="T52">
        <v>2.783361</v>
      </c>
      <c r="U52" s="1">
        <v>-0.0009263964</v>
      </c>
      <c r="V52">
        <v>0.1311199</v>
      </c>
      <c r="W52">
        <v>32</v>
      </c>
      <c r="X52" t="s">
        <v>34</v>
      </c>
      <c r="Y52" t="s">
        <v>53</v>
      </c>
      <c r="Z52">
        <v>1</v>
      </c>
      <c r="AA52" t="s">
        <v>29</v>
      </c>
      <c r="AB52" t="s">
        <v>88</v>
      </c>
      <c r="AC52">
        <v>0.3057533</v>
      </c>
      <c r="AD52">
        <v>0.170331</v>
      </c>
      <c r="AE52">
        <v>1.795053</v>
      </c>
      <c r="AF52" s="1">
        <v>-0.003679589</v>
      </c>
      <c r="AG52">
        <v>0.1223693</v>
      </c>
      <c r="AH52">
        <v>32</v>
      </c>
      <c r="AI52" t="s">
        <v>34</v>
      </c>
      <c r="AJ52" t="s">
        <v>53</v>
      </c>
      <c r="AK52">
        <v>1</v>
      </c>
      <c r="AL52" t="s">
        <v>85</v>
      </c>
      <c r="AM52" t="s">
        <v>86</v>
      </c>
      <c r="AN52">
        <v>0.6086996</v>
      </c>
      <c r="AO52">
        <v>0.1576587</v>
      </c>
      <c r="AP52">
        <v>3.86087</v>
      </c>
      <c r="AQ52" s="1">
        <v>-0.001452939</v>
      </c>
      <c r="AR52">
        <v>0.0850324</v>
      </c>
      <c r="AS52">
        <v>32</v>
      </c>
      <c r="AT52" t="s">
        <v>34</v>
      </c>
      <c r="AU52" t="s">
        <v>53</v>
      </c>
      <c r="AV52">
        <v>1</v>
      </c>
      <c r="AW52" t="s">
        <v>85</v>
      </c>
      <c r="AX52" t="s">
        <v>86</v>
      </c>
      <c r="AY52">
        <v>0.7735743</v>
      </c>
      <c r="AZ52">
        <v>0.2025114</v>
      </c>
      <c r="BA52">
        <v>3.819905</v>
      </c>
      <c r="BB52" s="1">
        <v>0.0003325418</v>
      </c>
      <c r="BC52">
        <v>0.0773939</v>
      </c>
      <c r="BE52" s="2">
        <f t="shared" si="0"/>
        <v>0.42894093333333333</v>
      </c>
      <c r="BF52" s="2">
        <f t="shared" si="1"/>
        <v>0.15177706666666668</v>
      </c>
      <c r="BG52" s="2">
        <f t="shared" si="2"/>
        <v>2.9189493333333334</v>
      </c>
      <c r="BI52" s="2">
        <f t="shared" si="3"/>
        <v>0.69113695</v>
      </c>
      <c r="BJ52" s="2">
        <f t="shared" si="4"/>
        <v>0.18008505000000002</v>
      </c>
      <c r="BK52" s="2">
        <f t="shared" si="5"/>
        <v>3.8403875</v>
      </c>
      <c r="BL52">
        <v>32</v>
      </c>
      <c r="BM52" t="s">
        <v>34</v>
      </c>
      <c r="BN52" t="s">
        <v>53</v>
      </c>
      <c r="BO52">
        <v>1</v>
      </c>
      <c r="BP52" t="s">
        <v>29</v>
      </c>
      <c r="BQ52" t="s">
        <v>30</v>
      </c>
    </row>
    <row r="53" spans="1:69" ht="12.75">
      <c r="A53">
        <v>33</v>
      </c>
      <c r="B53" t="s">
        <v>34</v>
      </c>
      <c r="C53" t="s">
        <v>53</v>
      </c>
      <c r="D53">
        <v>2</v>
      </c>
      <c r="E53" t="s">
        <v>29</v>
      </c>
      <c r="F53" t="s">
        <v>88</v>
      </c>
      <c r="G53">
        <v>0.5154164</v>
      </c>
      <c r="H53">
        <v>0.1297029</v>
      </c>
      <c r="I53">
        <v>3.973822</v>
      </c>
      <c r="J53" s="1">
        <v>-0.001810206</v>
      </c>
      <c r="K53" s="1">
        <v>0.08964501</v>
      </c>
      <c r="L53">
        <v>33</v>
      </c>
      <c r="M53" t="s">
        <v>34</v>
      </c>
      <c r="N53" t="s">
        <v>53</v>
      </c>
      <c r="O53">
        <v>2</v>
      </c>
      <c r="P53" t="s">
        <v>29</v>
      </c>
      <c r="Q53" t="s">
        <v>88</v>
      </c>
      <c r="R53">
        <v>0.2617238</v>
      </c>
      <c r="S53">
        <v>0.1640405</v>
      </c>
      <c r="T53">
        <v>1.595483</v>
      </c>
      <c r="U53" s="1">
        <v>-0.002496396</v>
      </c>
      <c r="V53">
        <v>0.1146464</v>
      </c>
      <c r="W53">
        <v>33</v>
      </c>
      <c r="X53" t="s">
        <v>34</v>
      </c>
      <c r="Y53" t="s">
        <v>53</v>
      </c>
      <c r="Z53">
        <v>2</v>
      </c>
      <c r="AA53" t="s">
        <v>29</v>
      </c>
      <c r="AB53" t="s">
        <v>88</v>
      </c>
      <c r="AC53">
        <v>0.407241</v>
      </c>
      <c r="AD53">
        <v>0.1730531</v>
      </c>
      <c r="AE53">
        <v>2.353272</v>
      </c>
      <c r="AF53" s="1">
        <v>0.0002563198</v>
      </c>
      <c r="AG53" s="1">
        <v>0.07739154</v>
      </c>
      <c r="AH53">
        <v>33</v>
      </c>
      <c r="AI53" t="s">
        <v>34</v>
      </c>
      <c r="AJ53" t="s">
        <v>53</v>
      </c>
      <c r="AK53">
        <v>2</v>
      </c>
      <c r="AL53" t="s">
        <v>85</v>
      </c>
      <c r="AM53" t="s">
        <v>86</v>
      </c>
      <c r="AN53">
        <v>0.4413102</v>
      </c>
      <c r="AO53">
        <v>0.1651013</v>
      </c>
      <c r="AP53">
        <v>2.672966</v>
      </c>
      <c r="AQ53" s="1">
        <v>0.0003432096</v>
      </c>
      <c r="AR53" s="1">
        <v>0.07292815</v>
      </c>
      <c r="AS53">
        <v>33</v>
      </c>
      <c r="AT53" t="s">
        <v>34</v>
      </c>
      <c r="AU53" t="s">
        <v>53</v>
      </c>
      <c r="AV53">
        <v>2</v>
      </c>
      <c r="AW53" t="s">
        <v>85</v>
      </c>
      <c r="AX53" t="s">
        <v>86</v>
      </c>
      <c r="AY53">
        <v>0.2528366</v>
      </c>
      <c r="AZ53">
        <v>0.123477</v>
      </c>
      <c r="BA53">
        <v>2.047641</v>
      </c>
      <c r="BB53" s="1">
        <v>-0.002751718</v>
      </c>
      <c r="BC53">
        <v>0.0603021</v>
      </c>
      <c r="BE53" s="2">
        <f t="shared" si="0"/>
        <v>0.39479373333333334</v>
      </c>
      <c r="BF53" s="2">
        <f t="shared" si="1"/>
        <v>0.15559883333333333</v>
      </c>
      <c r="BG53" s="2">
        <f t="shared" si="2"/>
        <v>2.6408590000000003</v>
      </c>
      <c r="BI53" s="2">
        <f t="shared" si="3"/>
        <v>0.3470734</v>
      </c>
      <c r="BJ53" s="2">
        <f t="shared" si="4"/>
        <v>0.14428915</v>
      </c>
      <c r="BK53" s="2">
        <f t="shared" si="5"/>
        <v>2.3603035</v>
      </c>
      <c r="BL53">
        <v>33</v>
      </c>
      <c r="BM53" t="s">
        <v>34</v>
      </c>
      <c r="BN53" t="s">
        <v>53</v>
      </c>
      <c r="BO53">
        <v>2</v>
      </c>
      <c r="BP53" t="s">
        <v>29</v>
      </c>
      <c r="BQ53" t="s">
        <v>30</v>
      </c>
    </row>
    <row r="54" spans="1:69" ht="12.75">
      <c r="A54">
        <v>33</v>
      </c>
      <c r="B54" t="s">
        <v>34</v>
      </c>
      <c r="C54" t="s">
        <v>53</v>
      </c>
      <c r="D54">
        <v>2</v>
      </c>
      <c r="E54" t="s">
        <v>29</v>
      </c>
      <c r="F54" t="s">
        <v>88</v>
      </c>
      <c r="G54">
        <v>0.66636</v>
      </c>
      <c r="H54">
        <v>0.1486409</v>
      </c>
      <c r="I54">
        <v>4.483018</v>
      </c>
      <c r="J54" s="1">
        <v>-0.002026912</v>
      </c>
      <c r="K54" s="1">
        <v>0.04844721</v>
      </c>
      <c r="L54">
        <v>33</v>
      </c>
      <c r="M54" t="s">
        <v>34</v>
      </c>
      <c r="N54" t="s">
        <v>53</v>
      </c>
      <c r="O54">
        <v>2</v>
      </c>
      <c r="P54" t="s">
        <v>29</v>
      </c>
      <c r="Q54" t="s">
        <v>88</v>
      </c>
      <c r="R54">
        <v>0.3589069</v>
      </c>
      <c r="S54">
        <v>0.1892321</v>
      </c>
      <c r="T54">
        <v>1.896649</v>
      </c>
      <c r="U54" s="1">
        <v>-0.001741723</v>
      </c>
      <c r="V54">
        <v>0.1000857</v>
      </c>
      <c r="W54">
        <v>33</v>
      </c>
      <c r="X54" t="s">
        <v>34</v>
      </c>
      <c r="Y54" t="s">
        <v>53</v>
      </c>
      <c r="Z54">
        <v>2</v>
      </c>
      <c r="AA54" t="s">
        <v>29</v>
      </c>
      <c r="AB54" t="s">
        <v>88</v>
      </c>
      <c r="AC54">
        <v>0.3335821</v>
      </c>
      <c r="AD54">
        <v>0.1402566</v>
      </c>
      <c r="AE54">
        <v>2.378371</v>
      </c>
      <c r="AF54" s="1">
        <v>-0.002656818</v>
      </c>
      <c r="AG54">
        <v>0.1011534</v>
      </c>
      <c r="AH54">
        <v>33</v>
      </c>
      <c r="AI54" t="s">
        <v>34</v>
      </c>
      <c r="AJ54" t="s">
        <v>53</v>
      </c>
      <c r="AK54">
        <v>2</v>
      </c>
      <c r="AL54" t="s">
        <v>85</v>
      </c>
      <c r="AM54" t="s">
        <v>86</v>
      </c>
      <c r="AN54">
        <v>0.4205194</v>
      </c>
      <c r="AO54">
        <v>0.1456388</v>
      </c>
      <c r="AP54">
        <v>2.887413</v>
      </c>
      <c r="AQ54" s="1">
        <v>-0.002252065</v>
      </c>
      <c r="AR54" s="1">
        <v>0.05774598</v>
      </c>
      <c r="AS54">
        <v>33</v>
      </c>
      <c r="AT54" t="s">
        <v>34</v>
      </c>
      <c r="AU54" t="s">
        <v>53</v>
      </c>
      <c r="AV54">
        <v>2</v>
      </c>
      <c r="AW54" t="s">
        <v>85</v>
      </c>
      <c r="AX54" t="s">
        <v>86</v>
      </c>
      <c r="AY54">
        <v>0.3985357</v>
      </c>
      <c r="AZ54">
        <v>0.1449195</v>
      </c>
      <c r="BA54">
        <v>2.75005</v>
      </c>
      <c r="BB54" s="1">
        <v>-0.001373313</v>
      </c>
      <c r="BC54" s="1">
        <v>0.04487091</v>
      </c>
      <c r="BD54" s="1"/>
      <c r="BE54" s="2">
        <f t="shared" si="0"/>
        <v>0.4529496666666666</v>
      </c>
      <c r="BF54" s="2">
        <f t="shared" si="1"/>
        <v>0.15937653333333332</v>
      </c>
      <c r="BG54" s="2">
        <f t="shared" si="2"/>
        <v>2.9193460000000004</v>
      </c>
      <c r="BI54" s="2">
        <f t="shared" si="3"/>
        <v>0.40952754999999996</v>
      </c>
      <c r="BJ54" s="2">
        <f t="shared" si="4"/>
        <v>0.14527915000000002</v>
      </c>
      <c r="BK54" s="2">
        <f t="shared" si="5"/>
        <v>2.8187315</v>
      </c>
      <c r="BL54">
        <v>33</v>
      </c>
      <c r="BM54" t="s">
        <v>34</v>
      </c>
      <c r="BN54" t="s">
        <v>53</v>
      </c>
      <c r="BO54">
        <v>2</v>
      </c>
      <c r="BP54" t="s">
        <v>29</v>
      </c>
      <c r="BQ54" t="s">
        <v>30</v>
      </c>
    </row>
    <row r="55" spans="1:69" ht="12.75">
      <c r="A55">
        <v>34</v>
      </c>
      <c r="B55" t="s">
        <v>65</v>
      </c>
      <c r="C55" t="s">
        <v>66</v>
      </c>
      <c r="D55">
        <v>2</v>
      </c>
      <c r="E55" t="s">
        <v>29</v>
      </c>
      <c r="F55" t="s">
        <v>67</v>
      </c>
      <c r="G55">
        <v>0.4499981</v>
      </c>
      <c r="H55">
        <v>0.1605875</v>
      </c>
      <c r="I55">
        <v>2.8022</v>
      </c>
      <c r="J55" s="1">
        <v>-0.004551193</v>
      </c>
      <c r="K55" s="1">
        <v>0.07453598</v>
      </c>
      <c r="L55">
        <v>34</v>
      </c>
      <c r="M55" t="s">
        <v>65</v>
      </c>
      <c r="N55" t="s">
        <v>66</v>
      </c>
      <c r="O55">
        <v>2</v>
      </c>
      <c r="P55" t="s">
        <v>29</v>
      </c>
      <c r="Q55" t="s">
        <v>67</v>
      </c>
      <c r="R55">
        <v>0.2633997</v>
      </c>
      <c r="S55">
        <v>0.2137034</v>
      </c>
      <c r="T55">
        <v>1.232548</v>
      </c>
      <c r="U55" s="1">
        <v>-0.002248176</v>
      </c>
      <c r="V55">
        <v>0.1875441</v>
      </c>
      <c r="W55">
        <v>34</v>
      </c>
      <c r="X55" t="s">
        <v>65</v>
      </c>
      <c r="Y55" t="s">
        <v>66</v>
      </c>
      <c r="Z55">
        <v>2</v>
      </c>
      <c r="AA55" t="s">
        <v>29</v>
      </c>
      <c r="AB55" t="s">
        <v>67</v>
      </c>
      <c r="AC55">
        <v>0.4275839</v>
      </c>
      <c r="AD55">
        <v>0.1786515</v>
      </c>
      <c r="AE55">
        <v>2.393397</v>
      </c>
      <c r="AF55" s="1">
        <v>-0.0007673682</v>
      </c>
      <c r="AG55" s="1">
        <v>0.05428727</v>
      </c>
      <c r="AH55">
        <v>34</v>
      </c>
      <c r="AI55" t="s">
        <v>65</v>
      </c>
      <c r="AJ55" t="s">
        <v>66</v>
      </c>
      <c r="AK55">
        <v>2</v>
      </c>
      <c r="AL55" t="s">
        <v>85</v>
      </c>
      <c r="AM55" t="s">
        <v>87</v>
      </c>
      <c r="AN55">
        <v>0.3105678</v>
      </c>
      <c r="AO55">
        <v>0.1632692</v>
      </c>
      <c r="AP55">
        <v>1.902182</v>
      </c>
      <c r="AQ55" s="1">
        <v>-0.004185114</v>
      </c>
      <c r="AR55">
        <v>0.1139336</v>
      </c>
      <c r="AS55">
        <v>34</v>
      </c>
      <c r="AT55" t="s">
        <v>65</v>
      </c>
      <c r="AU55" t="s">
        <v>66</v>
      </c>
      <c r="AV55">
        <v>2</v>
      </c>
      <c r="AW55" t="s">
        <v>85</v>
      </c>
      <c r="AX55" t="s">
        <v>87</v>
      </c>
      <c r="AY55">
        <v>0.1919263</v>
      </c>
      <c r="AZ55">
        <v>0.1592315</v>
      </c>
      <c r="BA55">
        <v>1.205328</v>
      </c>
      <c r="BB55" s="1">
        <v>-0.005443488</v>
      </c>
      <c r="BC55" s="1">
        <v>0.05226634</v>
      </c>
      <c r="BD55" s="1"/>
      <c r="BE55" s="2">
        <f t="shared" si="0"/>
        <v>0.3803272333333334</v>
      </c>
      <c r="BF55" s="2">
        <f t="shared" si="1"/>
        <v>0.18431413333333332</v>
      </c>
      <c r="BG55" s="2">
        <f t="shared" si="2"/>
        <v>2.1427150000000004</v>
      </c>
      <c r="BI55" s="2">
        <f t="shared" si="3"/>
        <v>0.25124705</v>
      </c>
      <c r="BJ55" s="2">
        <f t="shared" si="4"/>
        <v>0.16125035</v>
      </c>
      <c r="BK55" s="2">
        <f t="shared" si="5"/>
        <v>1.553755</v>
      </c>
      <c r="BL55">
        <v>34</v>
      </c>
      <c r="BM55" t="s">
        <v>65</v>
      </c>
      <c r="BN55" t="s">
        <v>66</v>
      </c>
      <c r="BO55">
        <v>2</v>
      </c>
      <c r="BP55" t="s">
        <v>29</v>
      </c>
      <c r="BQ55" t="s">
        <v>67</v>
      </c>
    </row>
    <row r="56" spans="1:69" ht="12.75">
      <c r="A56">
        <v>35</v>
      </c>
      <c r="B56" t="s">
        <v>65</v>
      </c>
      <c r="C56" t="s">
        <v>68</v>
      </c>
      <c r="D56">
        <v>3</v>
      </c>
      <c r="E56" t="s">
        <v>29</v>
      </c>
      <c r="F56" t="s">
        <v>67</v>
      </c>
      <c r="G56">
        <v>0.3393081</v>
      </c>
      <c r="H56" s="1">
        <v>0.09841967</v>
      </c>
      <c r="I56">
        <v>3.447564</v>
      </c>
      <c r="J56" s="1">
        <v>-0.005382687</v>
      </c>
      <c r="K56" s="1">
        <v>0.07400225</v>
      </c>
      <c r="L56">
        <v>35</v>
      </c>
      <c r="M56" t="s">
        <v>65</v>
      </c>
      <c r="N56" t="s">
        <v>68</v>
      </c>
      <c r="O56">
        <v>3</v>
      </c>
      <c r="P56" t="s">
        <v>29</v>
      </c>
      <c r="Q56" t="s">
        <v>67</v>
      </c>
      <c r="R56">
        <v>0.2521513</v>
      </c>
      <c r="S56">
        <v>0.1428358</v>
      </c>
      <c r="T56">
        <v>1.765323</v>
      </c>
      <c r="U56" s="1">
        <v>-0.0008893713</v>
      </c>
      <c r="V56">
        <v>0.1005336</v>
      </c>
      <c r="W56">
        <v>35</v>
      </c>
      <c r="X56" t="s">
        <v>65</v>
      </c>
      <c r="Y56" t="s">
        <v>68</v>
      </c>
      <c r="Z56">
        <v>3</v>
      </c>
      <c r="AA56" t="s">
        <v>29</v>
      </c>
      <c r="AB56" t="s">
        <v>67</v>
      </c>
      <c r="AC56">
        <v>0.4864624</v>
      </c>
      <c r="AD56">
        <v>0.164026</v>
      </c>
      <c r="AE56">
        <v>2.965763</v>
      </c>
      <c r="AF56" s="1">
        <v>0.002631351</v>
      </c>
      <c r="AG56" s="1">
        <v>0.09654853</v>
      </c>
      <c r="AH56">
        <v>35</v>
      </c>
      <c r="AI56" t="s">
        <v>65</v>
      </c>
      <c r="AJ56" t="s">
        <v>68</v>
      </c>
      <c r="AK56">
        <v>3</v>
      </c>
      <c r="AL56" t="s">
        <v>85</v>
      </c>
      <c r="AM56" t="s">
        <v>87</v>
      </c>
      <c r="AN56">
        <v>0.4132389</v>
      </c>
      <c r="AO56">
        <v>0.1138379</v>
      </c>
      <c r="AP56">
        <v>3.630065</v>
      </c>
      <c r="AQ56" s="1">
        <v>-0.000394664</v>
      </c>
      <c r="AR56" s="1">
        <v>0.07524067</v>
      </c>
      <c r="AS56">
        <v>35</v>
      </c>
      <c r="AT56" t="s">
        <v>65</v>
      </c>
      <c r="AU56" t="s">
        <v>68</v>
      </c>
      <c r="AV56">
        <v>3</v>
      </c>
      <c r="AW56" t="s">
        <v>85</v>
      </c>
      <c r="AX56" t="s">
        <v>87</v>
      </c>
      <c r="AY56">
        <v>0.2963822</v>
      </c>
      <c r="AZ56">
        <v>0.1076064</v>
      </c>
      <c r="BA56">
        <v>2.754318</v>
      </c>
      <c r="BB56" s="1">
        <v>-0.001265257</v>
      </c>
      <c r="BC56" s="1">
        <v>0.08828986</v>
      </c>
      <c r="BD56" s="1"/>
      <c r="BE56" s="2">
        <f t="shared" si="0"/>
        <v>0.3593072666666666</v>
      </c>
      <c r="BF56" s="2">
        <f t="shared" si="1"/>
        <v>0.13509382333333333</v>
      </c>
      <c r="BG56" s="2">
        <f t="shared" si="2"/>
        <v>2.726216666666667</v>
      </c>
      <c r="BI56" s="2">
        <f t="shared" si="3"/>
        <v>0.35481055</v>
      </c>
      <c r="BJ56" s="2">
        <f t="shared" si="4"/>
        <v>0.11072215</v>
      </c>
      <c r="BK56" s="2">
        <f t="shared" si="5"/>
        <v>3.1921915</v>
      </c>
      <c r="BL56">
        <v>35</v>
      </c>
      <c r="BM56" t="s">
        <v>65</v>
      </c>
      <c r="BN56" t="s">
        <v>68</v>
      </c>
      <c r="BO56">
        <v>3</v>
      </c>
      <c r="BP56" t="s">
        <v>29</v>
      </c>
      <c r="BQ56" t="s">
        <v>67</v>
      </c>
    </row>
    <row r="57" spans="1:69" ht="12.75">
      <c r="A57">
        <v>35</v>
      </c>
      <c r="B57" t="s">
        <v>65</v>
      </c>
      <c r="C57" t="s">
        <v>68</v>
      </c>
      <c r="D57">
        <v>3</v>
      </c>
      <c r="E57" t="s">
        <v>29</v>
      </c>
      <c r="F57" t="s">
        <v>67</v>
      </c>
      <c r="G57">
        <v>0.5142851</v>
      </c>
      <c r="H57">
        <v>0.1130218</v>
      </c>
      <c r="I57">
        <v>4.550319</v>
      </c>
      <c r="J57" s="1">
        <v>-0.002288944</v>
      </c>
      <c r="K57" s="1">
        <v>0.06335773</v>
      </c>
      <c r="L57">
        <v>35</v>
      </c>
      <c r="M57" t="s">
        <v>65</v>
      </c>
      <c r="N57" t="s">
        <v>68</v>
      </c>
      <c r="O57">
        <v>3</v>
      </c>
      <c r="P57" t="s">
        <v>29</v>
      </c>
      <c r="Q57" t="s">
        <v>67</v>
      </c>
      <c r="R57">
        <v>0.2090433</v>
      </c>
      <c r="S57">
        <v>0.1266756</v>
      </c>
      <c r="T57">
        <v>1.650226</v>
      </c>
      <c r="U57" s="1">
        <v>-0.004742012</v>
      </c>
      <c r="V57">
        <v>0.12628</v>
      </c>
      <c r="W57">
        <v>35</v>
      </c>
      <c r="X57" t="s">
        <v>65</v>
      </c>
      <c r="Y57" t="s">
        <v>68</v>
      </c>
      <c r="Z57">
        <v>3</v>
      </c>
      <c r="AA57" t="s">
        <v>29</v>
      </c>
      <c r="AB57" t="s">
        <v>67</v>
      </c>
      <c r="AC57">
        <v>0.3755917</v>
      </c>
      <c r="AD57">
        <v>0.1286874</v>
      </c>
      <c r="AE57">
        <v>2.918637</v>
      </c>
      <c r="AF57" s="1">
        <v>-0.001403797</v>
      </c>
      <c r="AG57" s="1">
        <v>0.05576152</v>
      </c>
      <c r="AH57">
        <v>35</v>
      </c>
      <c r="AI57" t="s">
        <v>65</v>
      </c>
      <c r="AJ57" t="s">
        <v>68</v>
      </c>
      <c r="AK57">
        <v>3</v>
      </c>
      <c r="AL57" t="s">
        <v>85</v>
      </c>
      <c r="AM57" t="s">
        <v>87</v>
      </c>
      <c r="AN57">
        <v>0.9059876</v>
      </c>
      <c r="AO57">
        <v>0.154195</v>
      </c>
      <c r="AP57">
        <v>5.875598</v>
      </c>
      <c r="AQ57" s="1">
        <v>0.001115917</v>
      </c>
      <c r="AR57" s="1">
        <v>0.07933806</v>
      </c>
      <c r="AS57">
        <v>35</v>
      </c>
      <c r="AT57" t="s">
        <v>65</v>
      </c>
      <c r="AU57" t="s">
        <v>68</v>
      </c>
      <c r="AV57">
        <v>3</v>
      </c>
      <c r="AW57" t="s">
        <v>85</v>
      </c>
      <c r="AX57" t="s">
        <v>87</v>
      </c>
      <c r="AY57">
        <v>0.6898174</v>
      </c>
      <c r="AZ57">
        <v>0.169961</v>
      </c>
      <c r="BA57">
        <v>4.058681</v>
      </c>
      <c r="BB57" s="1">
        <v>0.0007309292</v>
      </c>
      <c r="BC57" s="1">
        <v>0.04288062</v>
      </c>
      <c r="BD57" s="1"/>
      <c r="BE57" s="2">
        <f t="shared" si="0"/>
        <v>0.3663067</v>
      </c>
      <c r="BF57" s="2">
        <f t="shared" si="1"/>
        <v>0.12279493333333334</v>
      </c>
      <c r="BG57" s="2">
        <f t="shared" si="2"/>
        <v>3.0397273333333334</v>
      </c>
      <c r="BI57" s="2">
        <f t="shared" si="3"/>
        <v>0.7979025</v>
      </c>
      <c r="BJ57" s="2">
        <f t="shared" si="4"/>
        <v>0.162078</v>
      </c>
      <c r="BK57" s="2">
        <f t="shared" si="5"/>
        <v>4.9671395</v>
      </c>
      <c r="BL57">
        <v>35</v>
      </c>
      <c r="BM57" t="s">
        <v>65</v>
      </c>
      <c r="BN57" t="s">
        <v>68</v>
      </c>
      <c r="BO57">
        <v>3</v>
      </c>
      <c r="BP57" t="s">
        <v>29</v>
      </c>
      <c r="BQ57" t="s">
        <v>67</v>
      </c>
    </row>
    <row r="58" spans="1:69" ht="12.75">
      <c r="A58">
        <v>36</v>
      </c>
      <c r="B58" t="s">
        <v>65</v>
      </c>
      <c r="C58" t="s">
        <v>68</v>
      </c>
      <c r="D58">
        <v>2</v>
      </c>
      <c r="E58" t="s">
        <v>29</v>
      </c>
      <c r="F58" t="s">
        <v>67</v>
      </c>
      <c r="G58">
        <v>0.4565051</v>
      </c>
      <c r="H58">
        <v>0.1867572</v>
      </c>
      <c r="I58">
        <v>2.444377</v>
      </c>
      <c r="J58" s="1">
        <v>-0.0006512058</v>
      </c>
      <c r="K58" s="1">
        <v>0.04246196</v>
      </c>
      <c r="L58">
        <v>36</v>
      </c>
      <c r="M58" t="s">
        <v>65</v>
      </c>
      <c r="N58" t="s">
        <v>68</v>
      </c>
      <c r="O58">
        <v>2</v>
      </c>
      <c r="P58" t="s">
        <v>29</v>
      </c>
      <c r="Q58" t="s">
        <v>67</v>
      </c>
      <c r="R58">
        <v>0.1564473</v>
      </c>
      <c r="S58">
        <v>0.1908865</v>
      </c>
      <c r="T58">
        <v>0.8195832</v>
      </c>
      <c r="U58" s="1">
        <v>-0.006057012</v>
      </c>
      <c r="V58">
        <v>0.1060109</v>
      </c>
      <c r="W58">
        <v>36</v>
      </c>
      <c r="X58" t="s">
        <v>65</v>
      </c>
      <c r="Y58" t="s">
        <v>68</v>
      </c>
      <c r="Z58">
        <v>2</v>
      </c>
      <c r="AA58" t="s">
        <v>29</v>
      </c>
      <c r="AB58" t="s">
        <v>67</v>
      </c>
      <c r="AC58">
        <v>0.1736902</v>
      </c>
      <c r="AD58">
        <v>0.1600894</v>
      </c>
      <c r="AE58">
        <v>1.084957</v>
      </c>
      <c r="AF58" s="1">
        <v>-0.004044455</v>
      </c>
      <c r="AG58" s="1">
        <v>0.07169268</v>
      </c>
      <c r="AH58">
        <v>36</v>
      </c>
      <c r="AI58" t="s">
        <v>65</v>
      </c>
      <c r="AJ58" t="s">
        <v>68</v>
      </c>
      <c r="AK58">
        <v>2</v>
      </c>
      <c r="AL58" t="s">
        <v>85</v>
      </c>
      <c r="AM58" t="s">
        <v>87</v>
      </c>
      <c r="AN58">
        <v>0.9973015</v>
      </c>
      <c r="AO58">
        <v>0.1431572</v>
      </c>
      <c r="AP58">
        <v>6.966479</v>
      </c>
      <c r="AQ58" s="1">
        <v>0.0003353124</v>
      </c>
      <c r="AR58" s="1">
        <v>0.05533515</v>
      </c>
      <c r="AS58">
        <v>36</v>
      </c>
      <c r="AT58" t="s">
        <v>65</v>
      </c>
      <c r="AU58" t="s">
        <v>68</v>
      </c>
      <c r="AV58">
        <v>2</v>
      </c>
      <c r="AW58" t="s">
        <v>85</v>
      </c>
      <c r="AX58" t="s">
        <v>87</v>
      </c>
      <c r="AY58">
        <v>0.6582894</v>
      </c>
      <c r="AZ58">
        <v>0.1276548</v>
      </c>
      <c r="BA58">
        <v>5.156792</v>
      </c>
      <c r="BB58" s="1">
        <v>0.0001664966</v>
      </c>
      <c r="BC58" s="1">
        <v>0.06837731</v>
      </c>
      <c r="BD58" s="1"/>
      <c r="BE58" s="2">
        <f t="shared" si="0"/>
        <v>0.2622142</v>
      </c>
      <c r="BF58" s="2">
        <f t="shared" si="1"/>
        <v>0.17924436666666668</v>
      </c>
      <c r="BG58" s="2">
        <f t="shared" si="2"/>
        <v>1.4496390666666665</v>
      </c>
      <c r="BI58" s="2">
        <f t="shared" si="3"/>
        <v>0.82779545</v>
      </c>
      <c r="BJ58" s="2">
        <f t="shared" si="4"/>
        <v>0.13540600000000003</v>
      </c>
      <c r="BK58" s="2">
        <f t="shared" si="5"/>
        <v>6.0616354999999995</v>
      </c>
      <c r="BL58">
        <v>36</v>
      </c>
      <c r="BM58" t="s">
        <v>65</v>
      </c>
      <c r="BN58" t="s">
        <v>68</v>
      </c>
      <c r="BO58">
        <v>2</v>
      </c>
      <c r="BP58" t="s">
        <v>29</v>
      </c>
      <c r="BQ58" t="s">
        <v>67</v>
      </c>
    </row>
    <row r="59" spans="1:69" ht="12.75">
      <c r="A59">
        <v>37</v>
      </c>
      <c r="B59" t="s">
        <v>65</v>
      </c>
      <c r="C59" t="s">
        <v>66</v>
      </c>
      <c r="D59">
        <v>3</v>
      </c>
      <c r="E59" t="s">
        <v>29</v>
      </c>
      <c r="F59" t="s">
        <v>67</v>
      </c>
      <c r="G59">
        <v>0.4688122</v>
      </c>
      <c r="H59">
        <v>0.1334133</v>
      </c>
      <c r="I59">
        <v>3.513983</v>
      </c>
      <c r="J59" s="1">
        <v>-0.0004947893</v>
      </c>
      <c r="K59" s="1">
        <v>0.03108137</v>
      </c>
      <c r="L59">
        <v>37</v>
      </c>
      <c r="M59" t="s">
        <v>65</v>
      </c>
      <c r="N59" t="s">
        <v>66</v>
      </c>
      <c r="O59">
        <v>3</v>
      </c>
      <c r="P59" t="s">
        <v>29</v>
      </c>
      <c r="Q59" t="s">
        <v>67</v>
      </c>
      <c r="R59">
        <v>0.4508106</v>
      </c>
      <c r="S59">
        <v>0.258959</v>
      </c>
      <c r="T59">
        <v>1.740857</v>
      </c>
      <c r="U59" s="1">
        <v>0.002234745</v>
      </c>
      <c r="V59" s="1">
        <v>0.03423909</v>
      </c>
      <c r="W59">
        <v>37</v>
      </c>
      <c r="X59" t="s">
        <v>65</v>
      </c>
      <c r="Y59" t="s">
        <v>66</v>
      </c>
      <c r="Z59">
        <v>3</v>
      </c>
      <c r="AA59" t="s">
        <v>29</v>
      </c>
      <c r="AB59" t="s">
        <v>67</v>
      </c>
      <c r="AC59">
        <v>0.2730359</v>
      </c>
      <c r="AD59">
        <v>0.186259</v>
      </c>
      <c r="AE59">
        <v>1.465894</v>
      </c>
      <c r="AF59" s="1">
        <v>-0.001138915</v>
      </c>
      <c r="AG59" s="1">
        <v>0.02764273</v>
      </c>
      <c r="AH59">
        <v>37</v>
      </c>
      <c r="AI59" t="s">
        <v>65</v>
      </c>
      <c r="AJ59" t="s">
        <v>66</v>
      </c>
      <c r="AK59">
        <v>3</v>
      </c>
      <c r="AL59" t="s">
        <v>85</v>
      </c>
      <c r="AM59" t="s">
        <v>87</v>
      </c>
      <c r="AN59">
        <v>0.3105989</v>
      </c>
      <c r="AO59">
        <v>0.2003379</v>
      </c>
      <c r="AP59">
        <v>1.550375</v>
      </c>
      <c r="AQ59" s="1">
        <v>0.0002773406</v>
      </c>
      <c r="AR59" s="1">
        <v>0.02415268</v>
      </c>
      <c r="AS59">
        <v>37</v>
      </c>
      <c r="AT59" t="s">
        <v>65</v>
      </c>
      <c r="AU59" t="s">
        <v>66</v>
      </c>
      <c r="AV59">
        <v>3</v>
      </c>
      <c r="AW59" t="s">
        <v>85</v>
      </c>
      <c r="AX59" t="s">
        <v>87</v>
      </c>
      <c r="AY59">
        <v>0.264031</v>
      </c>
      <c r="AZ59">
        <v>0.1661735</v>
      </c>
      <c r="BA59">
        <v>1.588888</v>
      </c>
      <c r="BB59" s="1">
        <v>0.0003381816</v>
      </c>
      <c r="BC59" s="1">
        <v>0.02096413</v>
      </c>
      <c r="BD59" s="1"/>
      <c r="BE59" s="2">
        <f t="shared" si="0"/>
        <v>0.3975529</v>
      </c>
      <c r="BF59" s="2">
        <f t="shared" si="1"/>
        <v>0.19287710000000002</v>
      </c>
      <c r="BG59" s="2">
        <f t="shared" si="2"/>
        <v>2.240244666666667</v>
      </c>
      <c r="BI59" s="2">
        <f t="shared" si="3"/>
        <v>0.28731495</v>
      </c>
      <c r="BJ59" s="2">
        <f t="shared" si="4"/>
        <v>0.18325570000000002</v>
      </c>
      <c r="BK59" s="2">
        <f t="shared" si="5"/>
        <v>1.5696315</v>
      </c>
      <c r="BL59">
        <v>37</v>
      </c>
      <c r="BM59" t="s">
        <v>65</v>
      </c>
      <c r="BN59" t="s">
        <v>66</v>
      </c>
      <c r="BO59">
        <v>3</v>
      </c>
      <c r="BP59" t="s">
        <v>29</v>
      </c>
      <c r="BQ59" t="s">
        <v>67</v>
      </c>
    </row>
    <row r="60" spans="1:69" ht="12.75">
      <c r="A60">
        <v>37</v>
      </c>
      <c r="B60" t="s">
        <v>65</v>
      </c>
      <c r="C60" t="s">
        <v>66</v>
      </c>
      <c r="D60">
        <v>3</v>
      </c>
      <c r="E60" t="s">
        <v>29</v>
      </c>
      <c r="F60" t="s">
        <v>67</v>
      </c>
      <c r="G60">
        <v>0.6069022</v>
      </c>
      <c r="H60">
        <v>0.1402868</v>
      </c>
      <c r="I60">
        <v>4.326152</v>
      </c>
      <c r="J60" s="1">
        <v>-0.001628694</v>
      </c>
      <c r="K60">
        <v>0.0343986</v>
      </c>
      <c r="L60">
        <v>37</v>
      </c>
      <c r="M60" t="s">
        <v>65</v>
      </c>
      <c r="N60" t="s">
        <v>66</v>
      </c>
      <c r="O60">
        <v>3</v>
      </c>
      <c r="P60" t="s">
        <v>29</v>
      </c>
      <c r="Q60" t="s">
        <v>67</v>
      </c>
      <c r="R60">
        <v>0.3441086</v>
      </c>
      <c r="S60">
        <v>0.2081801</v>
      </c>
      <c r="T60">
        <v>1.652937</v>
      </c>
      <c r="U60" s="1">
        <v>-0.002878307</v>
      </c>
      <c r="V60" s="1">
        <v>0.05799153</v>
      </c>
      <c r="W60">
        <v>37</v>
      </c>
      <c r="X60" t="s">
        <v>65</v>
      </c>
      <c r="Y60" t="s">
        <v>66</v>
      </c>
      <c r="Z60">
        <v>3</v>
      </c>
      <c r="AA60" t="s">
        <v>29</v>
      </c>
      <c r="AB60" t="s">
        <v>67</v>
      </c>
      <c r="AC60">
        <v>0.3337207</v>
      </c>
      <c r="AD60">
        <v>0.1811837</v>
      </c>
      <c r="AE60">
        <v>1.841892</v>
      </c>
      <c r="AF60" s="1">
        <v>-0.001693264</v>
      </c>
      <c r="AG60" s="1">
        <v>0.03362396</v>
      </c>
      <c r="AH60">
        <v>37</v>
      </c>
      <c r="AI60" t="s">
        <v>65</v>
      </c>
      <c r="AJ60" t="s">
        <v>66</v>
      </c>
      <c r="AK60">
        <v>3</v>
      </c>
      <c r="AL60" t="s">
        <v>85</v>
      </c>
      <c r="AM60" t="s">
        <v>87</v>
      </c>
      <c r="AN60">
        <v>0.3875312</v>
      </c>
      <c r="AO60">
        <v>0.2050442</v>
      </c>
      <c r="AP60">
        <v>1.889989</v>
      </c>
      <c r="AQ60" s="1">
        <v>-0.001941667</v>
      </c>
      <c r="AR60" s="1">
        <v>0.04206791</v>
      </c>
      <c r="AS60">
        <v>37</v>
      </c>
      <c r="AT60" t="s">
        <v>65</v>
      </c>
      <c r="AU60" t="s">
        <v>66</v>
      </c>
      <c r="AV60">
        <v>3</v>
      </c>
      <c r="AW60" t="s">
        <v>85</v>
      </c>
      <c r="AX60" t="s">
        <v>87</v>
      </c>
      <c r="AY60">
        <v>0.2412081</v>
      </c>
      <c r="AZ60">
        <v>0.1717258</v>
      </c>
      <c r="BA60">
        <v>1.404612</v>
      </c>
      <c r="BB60" s="1">
        <v>-0.003857191</v>
      </c>
      <c r="BC60" s="1">
        <v>0.02653211</v>
      </c>
      <c r="BD60" s="1"/>
      <c r="BE60" s="2">
        <f t="shared" si="0"/>
        <v>0.4282438333333333</v>
      </c>
      <c r="BF60" s="2">
        <f t="shared" si="1"/>
        <v>0.17655020000000002</v>
      </c>
      <c r="BG60" s="2">
        <f t="shared" si="2"/>
        <v>2.6069936666666664</v>
      </c>
      <c r="BI60" s="2">
        <f t="shared" si="3"/>
        <v>0.31436965</v>
      </c>
      <c r="BJ60" s="2">
        <f t="shared" si="4"/>
        <v>0.18838500000000002</v>
      </c>
      <c r="BK60" s="2">
        <f t="shared" si="5"/>
        <v>1.6473005</v>
      </c>
      <c r="BL60">
        <v>37</v>
      </c>
      <c r="BM60" t="s">
        <v>65</v>
      </c>
      <c r="BN60" t="s">
        <v>66</v>
      </c>
      <c r="BO60">
        <v>3</v>
      </c>
      <c r="BP60" t="s">
        <v>29</v>
      </c>
      <c r="BQ60" t="s">
        <v>67</v>
      </c>
    </row>
    <row r="61" spans="1:69" ht="12.75">
      <c r="A61">
        <v>38</v>
      </c>
      <c r="B61" t="s">
        <v>65</v>
      </c>
      <c r="C61" t="s">
        <v>66</v>
      </c>
      <c r="D61">
        <v>4</v>
      </c>
      <c r="E61" t="s">
        <v>29</v>
      </c>
      <c r="F61" t="s">
        <v>67</v>
      </c>
      <c r="G61">
        <v>0.6098467</v>
      </c>
      <c r="H61">
        <v>0.1262671</v>
      </c>
      <c r="I61">
        <v>4.829815</v>
      </c>
      <c r="J61" s="1">
        <v>-0.002926947</v>
      </c>
      <c r="K61" s="1">
        <v>0.08732259</v>
      </c>
      <c r="L61">
        <v>38</v>
      </c>
      <c r="M61" t="s">
        <v>65</v>
      </c>
      <c r="N61" t="s">
        <v>66</v>
      </c>
      <c r="O61">
        <v>4</v>
      </c>
      <c r="P61" t="s">
        <v>29</v>
      </c>
      <c r="Q61" t="s">
        <v>67</v>
      </c>
      <c r="R61">
        <v>0.6045644</v>
      </c>
      <c r="S61">
        <v>0.1284526</v>
      </c>
      <c r="T61">
        <v>4.706518</v>
      </c>
      <c r="U61" s="1">
        <v>-5.127873E-05</v>
      </c>
      <c r="V61" s="1">
        <v>0.07736485</v>
      </c>
      <c r="W61">
        <v>38</v>
      </c>
      <c r="X61" t="s">
        <v>65</v>
      </c>
      <c r="Y61" t="s">
        <v>66</v>
      </c>
      <c r="Z61">
        <v>4</v>
      </c>
      <c r="AA61" t="s">
        <v>29</v>
      </c>
      <c r="AB61" t="s">
        <v>67</v>
      </c>
      <c r="AC61">
        <v>0.408051</v>
      </c>
      <c r="AD61">
        <v>0.1339721</v>
      </c>
      <c r="AE61">
        <v>3.045791</v>
      </c>
      <c r="AF61" s="1">
        <v>-0.0008717941</v>
      </c>
      <c r="AG61" s="1">
        <v>0.07879473</v>
      </c>
      <c r="AH61">
        <v>38</v>
      </c>
      <c r="AI61" t="s">
        <v>65</v>
      </c>
      <c r="AJ61" t="s">
        <v>66</v>
      </c>
      <c r="AK61">
        <v>4</v>
      </c>
      <c r="AL61" t="s">
        <v>85</v>
      </c>
      <c r="AM61" t="s">
        <v>87</v>
      </c>
      <c r="AN61">
        <v>0.5075569</v>
      </c>
      <c r="AO61">
        <v>0.1453014</v>
      </c>
      <c r="AP61">
        <v>3.493132</v>
      </c>
      <c r="AQ61" s="1">
        <v>-0.002082066</v>
      </c>
      <c r="AR61" s="1">
        <v>0.05434202</v>
      </c>
      <c r="AS61">
        <v>38</v>
      </c>
      <c r="AT61" t="s">
        <v>65</v>
      </c>
      <c r="AU61" t="s">
        <v>66</v>
      </c>
      <c r="AV61">
        <v>4</v>
      </c>
      <c r="AW61" t="s">
        <v>85</v>
      </c>
      <c r="AX61" t="s">
        <v>87</v>
      </c>
      <c r="AY61">
        <v>0.7187437</v>
      </c>
      <c r="AZ61">
        <v>0.1585589</v>
      </c>
      <c r="BA61">
        <v>4.532977</v>
      </c>
      <c r="BB61" s="1">
        <v>0.0004116831</v>
      </c>
      <c r="BC61" s="1">
        <v>0.05252166</v>
      </c>
      <c r="BD61" s="1"/>
      <c r="BE61" s="2">
        <f t="shared" si="0"/>
        <v>0.5408206999999999</v>
      </c>
      <c r="BF61" s="2">
        <f t="shared" si="1"/>
        <v>0.12956393333333335</v>
      </c>
      <c r="BG61" s="2">
        <f t="shared" si="2"/>
        <v>4.194041333333333</v>
      </c>
      <c r="BI61" s="2">
        <f t="shared" si="3"/>
        <v>0.6131503</v>
      </c>
      <c r="BJ61" s="2">
        <f t="shared" si="4"/>
        <v>0.15193014999999999</v>
      </c>
      <c r="BK61" s="2">
        <f t="shared" si="5"/>
        <v>4.0130545</v>
      </c>
      <c r="BL61">
        <v>38</v>
      </c>
      <c r="BM61" t="s">
        <v>65</v>
      </c>
      <c r="BN61" t="s">
        <v>66</v>
      </c>
      <c r="BO61">
        <v>4</v>
      </c>
      <c r="BP61" t="s">
        <v>29</v>
      </c>
      <c r="BQ61" t="s">
        <v>67</v>
      </c>
    </row>
    <row r="62" spans="1:69" ht="12.75">
      <c r="A62">
        <v>1</v>
      </c>
      <c r="B62" t="s">
        <v>65</v>
      </c>
      <c r="C62" t="s">
        <v>28</v>
      </c>
      <c r="D62">
        <v>4</v>
      </c>
      <c r="E62" t="s">
        <v>29</v>
      </c>
      <c r="F62" t="s">
        <v>67</v>
      </c>
      <c r="G62">
        <v>0.6890951</v>
      </c>
      <c r="H62">
        <v>0.1831915</v>
      </c>
      <c r="I62">
        <v>3.76161</v>
      </c>
      <c r="J62" s="1">
        <v>-0.0002655401</v>
      </c>
      <c r="K62" s="1">
        <v>0.08763518</v>
      </c>
      <c r="L62">
        <v>1</v>
      </c>
      <c r="M62" t="s">
        <v>65</v>
      </c>
      <c r="N62" t="s">
        <v>28</v>
      </c>
      <c r="O62">
        <v>4</v>
      </c>
      <c r="P62" t="s">
        <v>29</v>
      </c>
      <c r="Q62" t="s">
        <v>67</v>
      </c>
      <c r="R62">
        <v>0.2538563</v>
      </c>
      <c r="S62">
        <v>0.1659901</v>
      </c>
      <c r="T62">
        <v>1.529346</v>
      </c>
      <c r="U62" s="1">
        <v>-0.001387728</v>
      </c>
      <c r="V62" s="1">
        <v>0.05844187</v>
      </c>
      <c r="W62">
        <v>1</v>
      </c>
      <c r="X62" t="s">
        <v>65</v>
      </c>
      <c r="Y62" t="s">
        <v>28</v>
      </c>
      <c r="Z62">
        <v>4</v>
      </c>
      <c r="AA62" t="s">
        <v>29</v>
      </c>
      <c r="AB62" t="s">
        <v>67</v>
      </c>
      <c r="AC62">
        <v>0.4964445</v>
      </c>
      <c r="AD62">
        <v>0.3621072</v>
      </c>
      <c r="AE62">
        <v>1.370988</v>
      </c>
      <c r="AF62" s="1">
        <v>0.0008607592</v>
      </c>
      <c r="AG62" s="1">
        <v>0.02548222</v>
      </c>
      <c r="AH62">
        <v>1</v>
      </c>
      <c r="AI62" t="s">
        <v>65</v>
      </c>
      <c r="AJ62" t="s">
        <v>28</v>
      </c>
      <c r="AK62">
        <v>4</v>
      </c>
      <c r="AL62" t="s">
        <v>85</v>
      </c>
      <c r="AM62" t="s">
        <v>87</v>
      </c>
      <c r="AN62">
        <v>0.2936916</v>
      </c>
      <c r="AO62">
        <v>0.1382295</v>
      </c>
      <c r="AP62">
        <v>2.124666</v>
      </c>
      <c r="AQ62" s="1">
        <v>0.0002016483</v>
      </c>
      <c r="AR62" s="1">
        <v>0.07069989</v>
      </c>
      <c r="AS62">
        <v>1</v>
      </c>
      <c r="AT62" t="s">
        <v>65</v>
      </c>
      <c r="AU62" t="s">
        <v>28</v>
      </c>
      <c r="AV62">
        <v>4</v>
      </c>
      <c r="AW62" t="s">
        <v>85</v>
      </c>
      <c r="AX62" t="s">
        <v>87</v>
      </c>
      <c r="AY62">
        <v>0.2532559</v>
      </c>
      <c r="AZ62">
        <v>0.1748395</v>
      </c>
      <c r="BA62">
        <v>1.448505</v>
      </c>
      <c r="BB62" s="1">
        <v>-0.002744722</v>
      </c>
      <c r="BC62" s="1">
        <v>0.07608529</v>
      </c>
      <c r="BD62" s="1"/>
      <c r="BE62" s="2">
        <f t="shared" si="0"/>
        <v>0.4797986333333333</v>
      </c>
      <c r="BF62" s="2">
        <f t="shared" si="1"/>
        <v>0.23709626666666664</v>
      </c>
      <c r="BG62" s="2">
        <f t="shared" si="2"/>
        <v>2.220648</v>
      </c>
      <c r="BI62" s="2">
        <f t="shared" si="3"/>
        <v>0.27347374999999996</v>
      </c>
      <c r="BJ62" s="2">
        <f t="shared" si="4"/>
        <v>0.15653450000000002</v>
      </c>
      <c r="BK62" s="2">
        <f t="shared" si="5"/>
        <v>1.7865855</v>
      </c>
      <c r="BL62">
        <v>1</v>
      </c>
      <c r="BM62" t="s">
        <v>65</v>
      </c>
      <c r="BN62" t="s">
        <v>28</v>
      </c>
      <c r="BO62">
        <v>4</v>
      </c>
      <c r="BP62" t="s">
        <v>29</v>
      </c>
      <c r="BQ62" t="s">
        <v>67</v>
      </c>
    </row>
    <row r="63" spans="1:69" ht="12.75">
      <c r="A63">
        <v>1</v>
      </c>
      <c r="B63" t="s">
        <v>65</v>
      </c>
      <c r="C63" t="s">
        <v>28</v>
      </c>
      <c r="D63">
        <v>4</v>
      </c>
      <c r="E63" t="s">
        <v>29</v>
      </c>
      <c r="F63" t="s">
        <v>67</v>
      </c>
      <c r="G63">
        <v>0.8124072</v>
      </c>
      <c r="H63">
        <v>0.1940328</v>
      </c>
      <c r="I63">
        <v>4.186959</v>
      </c>
      <c r="J63" s="1">
        <v>-0.001372702</v>
      </c>
      <c r="K63" s="1">
        <v>0.06727943</v>
      </c>
      <c r="L63">
        <v>1</v>
      </c>
      <c r="M63" t="s">
        <v>65</v>
      </c>
      <c r="N63" t="s">
        <v>28</v>
      </c>
      <c r="O63">
        <v>4</v>
      </c>
      <c r="P63" t="s">
        <v>29</v>
      </c>
      <c r="Q63" t="s">
        <v>67</v>
      </c>
      <c r="R63">
        <v>0.2728716</v>
      </c>
      <c r="S63">
        <v>0.1610242</v>
      </c>
      <c r="T63">
        <v>1.6946</v>
      </c>
      <c r="U63" s="1">
        <v>-0.004540858</v>
      </c>
      <c r="V63" s="1">
        <v>0.02963016</v>
      </c>
      <c r="W63">
        <v>1</v>
      </c>
      <c r="X63" t="s">
        <v>65</v>
      </c>
      <c r="Y63" t="s">
        <v>28</v>
      </c>
      <c r="Z63">
        <v>4</v>
      </c>
      <c r="AA63" t="s">
        <v>29</v>
      </c>
      <c r="AB63" t="s">
        <v>67</v>
      </c>
      <c r="AC63">
        <v>0.4971597</v>
      </c>
      <c r="AD63">
        <v>0.3072738</v>
      </c>
      <c r="AE63">
        <v>1.61797</v>
      </c>
      <c r="AF63" s="1">
        <v>-0.002073861</v>
      </c>
      <c r="AG63">
        <v>0.0656293</v>
      </c>
      <c r="AH63">
        <v>1</v>
      </c>
      <c r="AI63" t="s">
        <v>65</v>
      </c>
      <c r="AJ63" t="s">
        <v>28</v>
      </c>
      <c r="AK63">
        <v>4</v>
      </c>
      <c r="AL63" t="s">
        <v>85</v>
      </c>
      <c r="AM63" t="s">
        <v>87</v>
      </c>
      <c r="AN63">
        <v>0.4277176</v>
      </c>
      <c r="AO63">
        <v>0.1602708</v>
      </c>
      <c r="AP63">
        <v>2.668717</v>
      </c>
      <c r="AQ63" s="1">
        <v>-0.0001952905</v>
      </c>
      <c r="AR63" s="1">
        <v>0.04739679</v>
      </c>
      <c r="AS63">
        <v>1</v>
      </c>
      <c r="AT63" t="s">
        <v>65</v>
      </c>
      <c r="AU63" t="s">
        <v>28</v>
      </c>
      <c r="AV63">
        <v>4</v>
      </c>
      <c r="AW63" t="s">
        <v>85</v>
      </c>
      <c r="AX63" t="s">
        <v>87</v>
      </c>
      <c r="AY63">
        <v>0.345863</v>
      </c>
      <c r="AZ63">
        <v>0.1998655</v>
      </c>
      <c r="BA63">
        <v>1.730479</v>
      </c>
      <c r="BB63" s="1">
        <v>-0.003191028</v>
      </c>
      <c r="BC63" s="1">
        <v>0.06060446</v>
      </c>
      <c r="BD63" s="1"/>
      <c r="BE63" s="2">
        <f t="shared" si="0"/>
        <v>0.5274795</v>
      </c>
      <c r="BF63" s="2">
        <f t="shared" si="1"/>
        <v>0.22077693333333334</v>
      </c>
      <c r="BG63" s="2">
        <f t="shared" si="2"/>
        <v>2.499843</v>
      </c>
      <c r="BI63" s="2">
        <f t="shared" si="3"/>
        <v>0.3867903</v>
      </c>
      <c r="BJ63" s="2">
        <f t="shared" si="4"/>
        <v>0.18006814999999998</v>
      </c>
      <c r="BK63" s="2">
        <f t="shared" si="5"/>
        <v>2.199598</v>
      </c>
      <c r="BL63">
        <v>1</v>
      </c>
      <c r="BM63" t="s">
        <v>65</v>
      </c>
      <c r="BN63" t="s">
        <v>28</v>
      </c>
      <c r="BO63">
        <v>4</v>
      </c>
      <c r="BP63" t="s">
        <v>29</v>
      </c>
      <c r="BQ63" t="s">
        <v>67</v>
      </c>
    </row>
    <row r="64" spans="1:69" ht="12.75">
      <c r="A64">
        <v>2</v>
      </c>
      <c r="B64" t="s">
        <v>65</v>
      </c>
      <c r="C64" t="s">
        <v>28</v>
      </c>
      <c r="D64">
        <v>5</v>
      </c>
      <c r="F64" t="s">
        <v>69</v>
      </c>
      <c r="G64">
        <v>0.5007371</v>
      </c>
      <c r="H64">
        <v>0.1199581</v>
      </c>
      <c r="I64">
        <v>4.174268</v>
      </c>
      <c r="J64" s="1">
        <v>-0.004231981</v>
      </c>
      <c r="K64" s="1">
        <v>0.03365413</v>
      </c>
      <c r="L64">
        <v>2</v>
      </c>
      <c r="M64" t="s">
        <v>65</v>
      </c>
      <c r="N64" t="s">
        <v>28</v>
      </c>
      <c r="O64">
        <v>5</v>
      </c>
      <c r="Q64" t="s">
        <v>69</v>
      </c>
      <c r="R64">
        <v>0.4299441</v>
      </c>
      <c r="S64">
        <v>0.1304152</v>
      </c>
      <c r="T64">
        <v>3.296734</v>
      </c>
      <c r="U64" s="1">
        <v>-0.001686037</v>
      </c>
      <c r="V64" s="1">
        <v>0.01715914</v>
      </c>
      <c r="W64">
        <v>2</v>
      </c>
      <c r="X64" t="s">
        <v>65</v>
      </c>
      <c r="Y64" t="s">
        <v>28</v>
      </c>
      <c r="Z64">
        <v>5</v>
      </c>
      <c r="AB64" t="s">
        <v>69</v>
      </c>
      <c r="AC64">
        <v>0.9227175</v>
      </c>
      <c r="AD64">
        <v>0.1909097</v>
      </c>
      <c r="AE64">
        <v>4.833268</v>
      </c>
      <c r="AF64" s="1">
        <v>0.000982779</v>
      </c>
      <c r="AG64" s="1">
        <v>0.02991902</v>
      </c>
      <c r="AH64">
        <v>2</v>
      </c>
      <c r="AI64" t="s">
        <v>65</v>
      </c>
      <c r="AJ64" t="s">
        <v>28</v>
      </c>
      <c r="AK64">
        <v>5</v>
      </c>
      <c r="AL64" t="s">
        <v>85</v>
      </c>
      <c r="AM64" t="s">
        <v>69</v>
      </c>
      <c r="AN64">
        <v>0.5794587</v>
      </c>
      <c r="AO64">
        <v>0.1503453</v>
      </c>
      <c r="AP64">
        <v>3.854187</v>
      </c>
      <c r="AQ64" s="1">
        <v>-0.001534109</v>
      </c>
      <c r="AR64" s="1">
        <v>0.03649006</v>
      </c>
      <c r="AS64">
        <v>2</v>
      </c>
      <c r="AT64" t="s">
        <v>65</v>
      </c>
      <c r="AU64" t="s">
        <v>28</v>
      </c>
      <c r="AV64">
        <v>5</v>
      </c>
      <c r="AW64" t="s">
        <v>85</v>
      </c>
      <c r="AX64" t="s">
        <v>69</v>
      </c>
      <c r="AY64">
        <v>0.4329838</v>
      </c>
      <c r="AZ64">
        <v>0.1208398</v>
      </c>
      <c r="BA64">
        <v>3.583121</v>
      </c>
      <c r="BB64" s="1">
        <v>-0.002801483</v>
      </c>
      <c r="BC64" s="1">
        <v>0.02500423</v>
      </c>
      <c r="BD64" s="1"/>
      <c r="BE64" s="2">
        <f t="shared" si="0"/>
        <v>0.6177995666666667</v>
      </c>
      <c r="BF64" s="2">
        <f t="shared" si="1"/>
        <v>0.14709433333333333</v>
      </c>
      <c r="BG64" s="2">
        <f t="shared" si="2"/>
        <v>4.101423333333333</v>
      </c>
      <c r="BI64" s="2">
        <f t="shared" si="3"/>
        <v>0.50622125</v>
      </c>
      <c r="BJ64" s="2">
        <f t="shared" si="4"/>
        <v>0.13559254999999998</v>
      </c>
      <c r="BK64" s="2">
        <f t="shared" si="5"/>
        <v>3.718654</v>
      </c>
      <c r="BL64">
        <v>2</v>
      </c>
      <c r="BM64" t="s">
        <v>65</v>
      </c>
      <c r="BN64" t="s">
        <v>28</v>
      </c>
      <c r="BO64">
        <v>5</v>
      </c>
      <c r="BQ64" t="s">
        <v>69</v>
      </c>
    </row>
    <row r="65" spans="1:69" ht="12.75">
      <c r="A65">
        <v>3</v>
      </c>
      <c r="B65" t="s">
        <v>65</v>
      </c>
      <c r="C65" t="s">
        <v>28</v>
      </c>
      <c r="D65">
        <v>3</v>
      </c>
      <c r="F65" t="s">
        <v>69</v>
      </c>
      <c r="G65">
        <v>0.4645679</v>
      </c>
      <c r="H65">
        <v>0.2247328</v>
      </c>
      <c r="I65">
        <v>2.067201</v>
      </c>
      <c r="J65" s="1">
        <v>-0.002255932</v>
      </c>
      <c r="K65" s="1">
        <v>0.05136235</v>
      </c>
      <c r="L65">
        <v>3</v>
      </c>
      <c r="M65" t="s">
        <v>65</v>
      </c>
      <c r="N65" t="s">
        <v>28</v>
      </c>
      <c r="O65">
        <v>3</v>
      </c>
      <c r="Q65" t="s">
        <v>69</v>
      </c>
      <c r="R65">
        <v>0.3805007</v>
      </c>
      <c r="S65">
        <v>0.2048707</v>
      </c>
      <c r="T65">
        <v>1.857273</v>
      </c>
      <c r="U65" s="1">
        <v>0.001408779</v>
      </c>
      <c r="V65" s="1">
        <v>0.04463729</v>
      </c>
      <c r="W65">
        <v>3</v>
      </c>
      <c r="X65" t="s">
        <v>65</v>
      </c>
      <c r="Y65" t="s">
        <v>28</v>
      </c>
      <c r="Z65">
        <v>3</v>
      </c>
      <c r="AB65" t="s">
        <v>69</v>
      </c>
      <c r="AC65">
        <v>0.3628312</v>
      </c>
      <c r="AD65">
        <v>0.1925423</v>
      </c>
      <c r="AE65">
        <v>1.884423</v>
      </c>
      <c r="AF65" s="1">
        <v>0.0009580446</v>
      </c>
      <c r="AG65" s="1">
        <v>0.05386364</v>
      </c>
      <c r="AH65">
        <v>3</v>
      </c>
      <c r="AI65" t="s">
        <v>65</v>
      </c>
      <c r="AJ65" t="s">
        <v>28</v>
      </c>
      <c r="AK65">
        <v>3</v>
      </c>
      <c r="AL65" t="s">
        <v>85</v>
      </c>
      <c r="AM65" t="s">
        <v>69</v>
      </c>
      <c r="AN65">
        <v>0.573682</v>
      </c>
      <c r="AO65">
        <v>0.1458885</v>
      </c>
      <c r="AP65">
        <v>3.932333</v>
      </c>
      <c r="AQ65" s="1">
        <v>-0.0006816037</v>
      </c>
      <c r="AR65" s="1">
        <v>0.02846412</v>
      </c>
      <c r="AS65">
        <v>3</v>
      </c>
      <c r="AT65" t="s">
        <v>65</v>
      </c>
      <c r="AU65" t="s">
        <v>28</v>
      </c>
      <c r="AV65">
        <v>3</v>
      </c>
      <c r="AW65" t="s">
        <v>85</v>
      </c>
      <c r="AX65" t="s">
        <v>69</v>
      </c>
      <c r="AY65">
        <v>0.4406208</v>
      </c>
      <c r="AZ65">
        <v>0.125124</v>
      </c>
      <c r="BA65">
        <v>3.521473</v>
      </c>
      <c r="BB65" s="1">
        <v>-0.001521952</v>
      </c>
      <c r="BC65" s="1">
        <v>0.06846951</v>
      </c>
      <c r="BD65" s="1"/>
      <c r="BE65" s="2">
        <f t="shared" si="0"/>
        <v>0.4026332666666667</v>
      </c>
      <c r="BF65" s="2">
        <f t="shared" si="1"/>
        <v>0.20738193333333332</v>
      </c>
      <c r="BG65" s="2">
        <f t="shared" si="2"/>
        <v>1.936299</v>
      </c>
      <c r="BI65" s="2">
        <f t="shared" si="3"/>
        <v>0.5071514</v>
      </c>
      <c r="BJ65" s="2">
        <f t="shared" si="4"/>
        <v>0.13550625</v>
      </c>
      <c r="BK65" s="2">
        <f t="shared" si="5"/>
        <v>3.726903</v>
      </c>
      <c r="BL65">
        <v>3</v>
      </c>
      <c r="BM65" t="s">
        <v>65</v>
      </c>
      <c r="BN65" t="s">
        <v>28</v>
      </c>
      <c r="BO65">
        <v>3</v>
      </c>
      <c r="BQ65" t="s">
        <v>69</v>
      </c>
    </row>
    <row r="66" spans="1:69" ht="12.75">
      <c r="A66">
        <v>3</v>
      </c>
      <c r="B66" t="s">
        <v>65</v>
      </c>
      <c r="C66" t="s">
        <v>28</v>
      </c>
      <c r="D66">
        <v>3</v>
      </c>
      <c r="F66" t="s">
        <v>69</v>
      </c>
      <c r="G66">
        <v>0.4378893</v>
      </c>
      <c r="H66">
        <v>0.2085964</v>
      </c>
      <c r="I66">
        <v>2.099218</v>
      </c>
      <c r="J66" s="1">
        <v>-0.007058146</v>
      </c>
      <c r="K66" s="1">
        <v>0.04973736</v>
      </c>
      <c r="L66">
        <v>3</v>
      </c>
      <c r="M66" t="s">
        <v>65</v>
      </c>
      <c r="N66" t="s">
        <v>28</v>
      </c>
      <c r="O66">
        <v>3</v>
      </c>
      <c r="Q66" t="s">
        <v>69</v>
      </c>
      <c r="R66">
        <v>0.5112125</v>
      </c>
      <c r="S66">
        <v>0.2066474</v>
      </c>
      <c r="T66">
        <v>2.47384</v>
      </c>
      <c r="U66" s="1">
        <v>-0.001044976</v>
      </c>
      <c r="V66" s="1">
        <v>0.02149206</v>
      </c>
      <c r="W66">
        <v>3</v>
      </c>
      <c r="X66" t="s">
        <v>65</v>
      </c>
      <c r="Y66" t="s">
        <v>28</v>
      </c>
      <c r="Z66">
        <v>3</v>
      </c>
      <c r="AB66" t="s">
        <v>69</v>
      </c>
      <c r="AC66">
        <v>0.4137055</v>
      </c>
      <c r="AD66">
        <v>0.1831828</v>
      </c>
      <c r="AE66">
        <v>2.258429</v>
      </c>
      <c r="AF66" s="1">
        <v>-0.001458414</v>
      </c>
      <c r="AG66" s="1">
        <v>0.03262101</v>
      </c>
      <c r="AH66">
        <v>3</v>
      </c>
      <c r="AI66" t="s">
        <v>65</v>
      </c>
      <c r="AJ66" t="s">
        <v>28</v>
      </c>
      <c r="AK66">
        <v>3</v>
      </c>
      <c r="AL66" t="s">
        <v>85</v>
      </c>
      <c r="AM66" t="s">
        <v>69</v>
      </c>
      <c r="AN66">
        <v>0.5515087</v>
      </c>
      <c r="AO66">
        <v>0.139456</v>
      </c>
      <c r="AP66">
        <v>3.954715</v>
      </c>
      <c r="AQ66" s="1">
        <v>-0.002179477</v>
      </c>
      <c r="AR66">
        <v>0.0344292</v>
      </c>
      <c r="AS66">
        <v>3</v>
      </c>
      <c r="AT66" t="s">
        <v>65</v>
      </c>
      <c r="AU66" t="s">
        <v>28</v>
      </c>
      <c r="AV66">
        <v>3</v>
      </c>
      <c r="AW66" t="s">
        <v>85</v>
      </c>
      <c r="AX66" t="s">
        <v>69</v>
      </c>
      <c r="AY66">
        <v>0.7308215</v>
      </c>
      <c r="AZ66">
        <v>0.1316634</v>
      </c>
      <c r="BA66">
        <v>5.550682</v>
      </c>
      <c r="BB66" s="1">
        <v>-0.00138732</v>
      </c>
      <c r="BC66" s="1">
        <v>0.03830217</v>
      </c>
      <c r="BD66" s="1"/>
      <c r="BE66" s="2">
        <f t="shared" si="0"/>
        <v>0.45426910000000004</v>
      </c>
      <c r="BF66" s="2">
        <f t="shared" si="1"/>
        <v>0.19947553333333334</v>
      </c>
      <c r="BG66" s="2">
        <f t="shared" si="2"/>
        <v>2.277162333333333</v>
      </c>
      <c r="BI66" s="2">
        <f t="shared" si="3"/>
        <v>0.6411651</v>
      </c>
      <c r="BJ66" s="2">
        <f t="shared" si="4"/>
        <v>0.1355597</v>
      </c>
      <c r="BK66" s="2">
        <f t="shared" si="5"/>
        <v>4.7526985</v>
      </c>
      <c r="BL66">
        <v>3</v>
      </c>
      <c r="BM66" t="s">
        <v>65</v>
      </c>
      <c r="BN66" t="s">
        <v>28</v>
      </c>
      <c r="BO66">
        <v>3</v>
      </c>
      <c r="BQ66" t="s">
        <v>69</v>
      </c>
    </row>
    <row r="67" spans="1:69" ht="12.75">
      <c r="A67">
        <v>4</v>
      </c>
      <c r="B67" t="s">
        <v>65</v>
      </c>
      <c r="C67" t="s">
        <v>28</v>
      </c>
      <c r="D67">
        <v>2</v>
      </c>
      <c r="F67" t="s">
        <v>69</v>
      </c>
      <c r="G67">
        <v>0.5482129</v>
      </c>
      <c r="H67">
        <v>0.1203043</v>
      </c>
      <c r="I67">
        <v>4.556885</v>
      </c>
      <c r="J67" s="1">
        <v>-0.004391214</v>
      </c>
      <c r="K67" s="1">
        <v>0.04935532</v>
      </c>
      <c r="L67">
        <v>4</v>
      </c>
      <c r="M67" t="s">
        <v>65</v>
      </c>
      <c r="N67" t="s">
        <v>28</v>
      </c>
      <c r="O67">
        <v>2</v>
      </c>
      <c r="Q67" t="s">
        <v>69</v>
      </c>
      <c r="R67">
        <v>0.3871571</v>
      </c>
      <c r="S67">
        <v>0.1390544</v>
      </c>
      <c r="T67">
        <v>2.784214</v>
      </c>
      <c r="U67" s="1">
        <v>-0.002160606</v>
      </c>
      <c r="V67" s="1">
        <v>0.04084047</v>
      </c>
      <c r="W67">
        <v>4</v>
      </c>
      <c r="X67" t="s">
        <v>65</v>
      </c>
      <c r="Y67" t="s">
        <v>28</v>
      </c>
      <c r="Z67">
        <v>2</v>
      </c>
      <c r="AB67" t="s">
        <v>69</v>
      </c>
      <c r="AC67">
        <v>0.6567358</v>
      </c>
      <c r="AD67">
        <v>0.1770963</v>
      </c>
      <c r="AE67">
        <v>3.708354</v>
      </c>
      <c r="AF67" s="1">
        <v>-0.00112187</v>
      </c>
      <c r="AG67" s="1">
        <v>0.03759819</v>
      </c>
      <c r="AH67">
        <v>4</v>
      </c>
      <c r="AI67" t="s">
        <v>65</v>
      </c>
      <c r="AJ67" t="s">
        <v>28</v>
      </c>
      <c r="AK67">
        <v>2</v>
      </c>
      <c r="AL67" t="s">
        <v>85</v>
      </c>
      <c r="AM67" t="s">
        <v>69</v>
      </c>
      <c r="AN67">
        <v>0.6158797</v>
      </c>
      <c r="AO67">
        <v>0.1526681</v>
      </c>
      <c r="AP67">
        <v>4.03411</v>
      </c>
      <c r="AQ67" s="1">
        <v>-0.001105818</v>
      </c>
      <c r="AR67" s="1">
        <v>0.06206093</v>
      </c>
      <c r="AS67">
        <v>4</v>
      </c>
      <c r="AT67" t="s">
        <v>65</v>
      </c>
      <c r="AU67" t="s">
        <v>28</v>
      </c>
      <c r="AV67">
        <v>2</v>
      </c>
      <c r="AW67" t="s">
        <v>85</v>
      </c>
      <c r="AX67" t="s">
        <v>69</v>
      </c>
      <c r="AY67">
        <v>0.6382797</v>
      </c>
      <c r="AZ67">
        <v>0.148997</v>
      </c>
      <c r="BA67">
        <v>4.283843</v>
      </c>
      <c r="BB67" s="1">
        <v>-0.001422423</v>
      </c>
      <c r="BC67" s="1">
        <v>0.03264979</v>
      </c>
      <c r="BD67" s="1"/>
      <c r="BE67" s="2">
        <f t="shared" si="0"/>
        <v>0.5307019333333334</v>
      </c>
      <c r="BF67" s="2">
        <f t="shared" si="1"/>
        <v>0.145485</v>
      </c>
      <c r="BG67" s="2">
        <f t="shared" si="2"/>
        <v>3.683151</v>
      </c>
      <c r="BI67" s="2">
        <f t="shared" si="3"/>
        <v>0.6270797</v>
      </c>
      <c r="BJ67" s="2">
        <f t="shared" si="4"/>
        <v>0.15083255</v>
      </c>
      <c r="BK67" s="2">
        <f t="shared" si="5"/>
        <v>4.1589765</v>
      </c>
      <c r="BL67">
        <v>4</v>
      </c>
      <c r="BM67" t="s">
        <v>65</v>
      </c>
      <c r="BN67" t="s">
        <v>28</v>
      </c>
      <c r="BO67">
        <v>2</v>
      </c>
      <c r="BQ67" t="s">
        <v>69</v>
      </c>
    </row>
    <row r="68" spans="1:69" ht="12.75">
      <c r="A68">
        <v>5</v>
      </c>
      <c r="B68" t="s">
        <v>65</v>
      </c>
      <c r="C68" t="s">
        <v>28</v>
      </c>
      <c r="D68">
        <v>1</v>
      </c>
      <c r="E68" t="s">
        <v>29</v>
      </c>
      <c r="F68" t="s">
        <v>88</v>
      </c>
      <c r="G68">
        <v>0.7283189</v>
      </c>
      <c r="H68">
        <v>0.1020308</v>
      </c>
      <c r="I68">
        <v>7.138229</v>
      </c>
      <c r="J68" s="1">
        <v>-0.001599745</v>
      </c>
      <c r="K68">
        <v>0.1154807</v>
      </c>
      <c r="L68">
        <v>5</v>
      </c>
      <c r="M68" t="s">
        <v>65</v>
      </c>
      <c r="N68" t="s">
        <v>28</v>
      </c>
      <c r="O68">
        <v>1</v>
      </c>
      <c r="P68" t="s">
        <v>29</v>
      </c>
      <c r="Q68" t="s">
        <v>88</v>
      </c>
      <c r="R68">
        <v>0.2855455</v>
      </c>
      <c r="S68">
        <v>0.1257004</v>
      </c>
      <c r="T68">
        <v>2.271636</v>
      </c>
      <c r="U68" s="1">
        <v>-0.002318509</v>
      </c>
      <c r="V68" s="1">
        <v>0.02500866</v>
      </c>
      <c r="W68">
        <v>5</v>
      </c>
      <c r="X68" t="s">
        <v>65</v>
      </c>
      <c r="Y68" t="s">
        <v>28</v>
      </c>
      <c r="Z68">
        <v>1</v>
      </c>
      <c r="AA68" t="s">
        <v>29</v>
      </c>
      <c r="AB68" t="s">
        <v>88</v>
      </c>
      <c r="AC68">
        <v>0.358889</v>
      </c>
      <c r="AD68">
        <v>0.1701417</v>
      </c>
      <c r="AE68">
        <v>2.109354</v>
      </c>
      <c r="AF68" s="1">
        <v>-0.0009235202</v>
      </c>
      <c r="AG68" s="1">
        <v>0.04315683</v>
      </c>
      <c r="AH68">
        <v>5</v>
      </c>
      <c r="AI68" t="s">
        <v>65</v>
      </c>
      <c r="AJ68" t="s">
        <v>28</v>
      </c>
      <c r="AK68">
        <v>1</v>
      </c>
      <c r="AL68" t="s">
        <v>85</v>
      </c>
      <c r="AM68" t="s">
        <v>86</v>
      </c>
      <c r="AN68">
        <v>0.5922918</v>
      </c>
      <c r="AO68">
        <v>0.1814591</v>
      </c>
      <c r="AP68">
        <v>3.264051</v>
      </c>
      <c r="AQ68" s="1">
        <v>0.0007529723</v>
      </c>
      <c r="AR68" s="1">
        <v>0.03783015</v>
      </c>
      <c r="AS68">
        <v>5</v>
      </c>
      <c r="AT68" t="s">
        <v>65</v>
      </c>
      <c r="AU68" t="s">
        <v>28</v>
      </c>
      <c r="AV68">
        <v>1</v>
      </c>
      <c r="AW68" t="s">
        <v>85</v>
      </c>
      <c r="AX68" t="s">
        <v>86</v>
      </c>
      <c r="AY68">
        <v>0.5982572</v>
      </c>
      <c r="AZ68">
        <v>0.1585583</v>
      </c>
      <c r="BA68">
        <v>3.773106</v>
      </c>
      <c r="BB68" s="1">
        <v>-0.0002197413</v>
      </c>
      <c r="BC68" s="1">
        <v>0.03778984</v>
      </c>
      <c r="BD68" s="1"/>
      <c r="BE68" s="2">
        <f t="shared" si="0"/>
        <v>0.4575844666666667</v>
      </c>
      <c r="BF68" s="2">
        <f t="shared" si="1"/>
        <v>0.1326243</v>
      </c>
      <c r="BG68" s="2">
        <f t="shared" si="2"/>
        <v>3.8397396666666666</v>
      </c>
      <c r="BI68" s="2">
        <f t="shared" si="3"/>
        <v>0.5952745</v>
      </c>
      <c r="BJ68" s="2">
        <f t="shared" si="4"/>
        <v>0.1700087</v>
      </c>
      <c r="BK68" s="2">
        <f t="shared" si="5"/>
        <v>3.5185785</v>
      </c>
      <c r="BL68">
        <v>5</v>
      </c>
      <c r="BM68" t="s">
        <v>65</v>
      </c>
      <c r="BN68" t="s">
        <v>28</v>
      </c>
      <c r="BO68">
        <v>1</v>
      </c>
      <c r="BP68" t="s">
        <v>29</v>
      </c>
      <c r="BQ68" t="s">
        <v>30</v>
      </c>
    </row>
    <row r="69" spans="1:69" ht="12.75">
      <c r="A69">
        <v>5</v>
      </c>
      <c r="B69" t="s">
        <v>65</v>
      </c>
      <c r="C69" t="s">
        <v>28</v>
      </c>
      <c r="D69">
        <v>1</v>
      </c>
      <c r="E69" t="s">
        <v>29</v>
      </c>
      <c r="F69" t="s">
        <v>88</v>
      </c>
      <c r="G69">
        <v>0.574237</v>
      </c>
      <c r="H69" s="1">
        <v>0.09902471</v>
      </c>
      <c r="I69">
        <v>5.798926</v>
      </c>
      <c r="J69" s="1">
        <v>-0.004895757</v>
      </c>
      <c r="K69" s="1">
        <v>0.04486105</v>
      </c>
      <c r="L69">
        <v>5</v>
      </c>
      <c r="M69" t="s">
        <v>65</v>
      </c>
      <c r="N69" t="s">
        <v>28</v>
      </c>
      <c r="O69">
        <v>1</v>
      </c>
      <c r="P69" t="s">
        <v>29</v>
      </c>
      <c r="Q69" t="s">
        <v>88</v>
      </c>
      <c r="R69">
        <v>0.5243363</v>
      </c>
      <c r="S69">
        <v>0.1677883</v>
      </c>
      <c r="T69">
        <v>3.124988</v>
      </c>
      <c r="U69" s="1">
        <v>-0.0008103138</v>
      </c>
      <c r="V69" s="1">
        <v>0.03421438</v>
      </c>
      <c r="W69">
        <v>5</v>
      </c>
      <c r="X69" t="s">
        <v>65</v>
      </c>
      <c r="Y69" t="s">
        <v>28</v>
      </c>
      <c r="Z69">
        <v>1</v>
      </c>
      <c r="AA69" t="s">
        <v>29</v>
      </c>
      <c r="AB69" t="s">
        <v>88</v>
      </c>
      <c r="AC69">
        <v>0.4389965</v>
      </c>
      <c r="AD69">
        <v>0.172375</v>
      </c>
      <c r="AE69">
        <v>2.546752</v>
      </c>
      <c r="AF69" s="1">
        <v>-0.001263627</v>
      </c>
      <c r="AG69" s="1">
        <v>0.03313541</v>
      </c>
      <c r="AH69">
        <v>5</v>
      </c>
      <c r="AI69" t="s">
        <v>65</v>
      </c>
      <c r="AJ69" t="s">
        <v>28</v>
      </c>
      <c r="AK69">
        <v>1</v>
      </c>
      <c r="AL69" t="s">
        <v>85</v>
      </c>
      <c r="AM69" t="s">
        <v>86</v>
      </c>
      <c r="AN69">
        <v>0.3784054</v>
      </c>
      <c r="AO69">
        <v>0.1324786</v>
      </c>
      <c r="AP69">
        <v>2.856352</v>
      </c>
      <c r="AQ69" s="1">
        <v>-0.003512291</v>
      </c>
      <c r="AR69" s="1">
        <v>0.02291038</v>
      </c>
      <c r="AS69">
        <v>5</v>
      </c>
      <c r="AT69" t="s">
        <v>65</v>
      </c>
      <c r="AU69" t="s">
        <v>28</v>
      </c>
      <c r="AV69">
        <v>1</v>
      </c>
      <c r="AW69" t="s">
        <v>85</v>
      </c>
      <c r="AX69" t="s">
        <v>86</v>
      </c>
      <c r="AY69">
        <v>0.9157862</v>
      </c>
      <c r="AZ69">
        <v>0.1861709</v>
      </c>
      <c r="BA69">
        <v>4.919062</v>
      </c>
      <c r="BB69" s="1">
        <v>-0.0009342106</v>
      </c>
      <c r="BC69" s="1">
        <v>0.05452784</v>
      </c>
      <c r="BD69" s="1"/>
      <c r="BE69" s="2">
        <f t="shared" si="0"/>
        <v>0.5125232666666667</v>
      </c>
      <c r="BF69" s="2">
        <f t="shared" si="1"/>
        <v>0.14639600333333333</v>
      </c>
      <c r="BG69" s="2">
        <f t="shared" si="2"/>
        <v>3.823555333333333</v>
      </c>
      <c r="BI69" s="2">
        <f t="shared" si="3"/>
        <v>0.6470958</v>
      </c>
      <c r="BJ69" s="2">
        <f t="shared" si="4"/>
        <v>0.15932475000000001</v>
      </c>
      <c r="BK69" s="2">
        <f t="shared" si="5"/>
        <v>3.887707</v>
      </c>
      <c r="BL69">
        <v>5</v>
      </c>
      <c r="BM69" t="s">
        <v>65</v>
      </c>
      <c r="BN69" t="s">
        <v>28</v>
      </c>
      <c r="BO69">
        <v>1</v>
      </c>
      <c r="BP69" t="s">
        <v>29</v>
      </c>
      <c r="BQ69" t="s">
        <v>30</v>
      </c>
    </row>
    <row r="70" spans="1:69" ht="12.75">
      <c r="A70">
        <v>6</v>
      </c>
      <c r="B70" t="s">
        <v>65</v>
      </c>
      <c r="C70" t="s">
        <v>68</v>
      </c>
      <c r="D70">
        <v>4</v>
      </c>
      <c r="E70" t="s">
        <v>29</v>
      </c>
      <c r="F70" t="s">
        <v>69</v>
      </c>
      <c r="G70">
        <v>0.6522357</v>
      </c>
      <c r="H70">
        <v>0.1322632</v>
      </c>
      <c r="I70">
        <v>4.931349</v>
      </c>
      <c r="J70" s="1">
        <v>-0.002210459</v>
      </c>
      <c r="K70" s="1">
        <v>0.07307461</v>
      </c>
      <c r="L70">
        <v>6</v>
      </c>
      <c r="M70" t="s">
        <v>65</v>
      </c>
      <c r="N70" t="s">
        <v>68</v>
      </c>
      <c r="O70">
        <v>4</v>
      </c>
      <c r="P70" t="s">
        <v>29</v>
      </c>
      <c r="Q70" t="s">
        <v>69</v>
      </c>
      <c r="R70">
        <v>0.5430939</v>
      </c>
      <c r="S70">
        <v>0.1475842</v>
      </c>
      <c r="T70">
        <v>3.67989</v>
      </c>
      <c r="U70" s="1">
        <v>-0.001122699</v>
      </c>
      <c r="V70" s="1">
        <v>0.03977218</v>
      </c>
      <c r="W70">
        <v>6</v>
      </c>
      <c r="X70" t="s">
        <v>65</v>
      </c>
      <c r="Y70" t="s">
        <v>68</v>
      </c>
      <c r="Z70">
        <v>4</v>
      </c>
      <c r="AA70" t="s">
        <v>29</v>
      </c>
      <c r="AB70" t="s">
        <v>69</v>
      </c>
      <c r="AC70">
        <v>0.4425927</v>
      </c>
      <c r="AD70">
        <v>0.1435894</v>
      </c>
      <c r="AE70">
        <v>3.082349</v>
      </c>
      <c r="AF70" s="1">
        <v>-0.002940929</v>
      </c>
      <c r="AG70" s="1">
        <v>0.04579804</v>
      </c>
      <c r="AH70">
        <v>6</v>
      </c>
      <c r="AI70" t="s">
        <v>65</v>
      </c>
      <c r="AJ70" t="s">
        <v>68</v>
      </c>
      <c r="AK70">
        <v>4</v>
      </c>
      <c r="AL70" t="s">
        <v>85</v>
      </c>
      <c r="AM70" t="s">
        <v>69</v>
      </c>
      <c r="AN70">
        <v>0.7093849</v>
      </c>
      <c r="AO70">
        <v>0.1403463</v>
      </c>
      <c r="AP70">
        <v>5.054534</v>
      </c>
      <c r="AQ70" s="1">
        <v>-0.001666952</v>
      </c>
      <c r="AR70" s="1">
        <v>0.04101691</v>
      </c>
      <c r="AS70">
        <v>6</v>
      </c>
      <c r="AT70" t="s">
        <v>65</v>
      </c>
      <c r="AU70" t="s">
        <v>68</v>
      </c>
      <c r="AV70">
        <v>4</v>
      </c>
      <c r="AW70" t="s">
        <v>85</v>
      </c>
      <c r="AX70" t="s">
        <v>69</v>
      </c>
      <c r="AY70">
        <v>1.229843</v>
      </c>
      <c r="AZ70">
        <v>0.2086804</v>
      </c>
      <c r="BA70">
        <v>5.893427</v>
      </c>
      <c r="BB70" s="1">
        <v>0.0001118608</v>
      </c>
      <c r="BC70">
        <v>0.0656313</v>
      </c>
      <c r="BE70" s="2">
        <f t="shared" si="0"/>
        <v>0.5459741</v>
      </c>
      <c r="BF70" s="2">
        <f t="shared" si="1"/>
        <v>0.14114559999999998</v>
      </c>
      <c r="BG70" s="2">
        <f t="shared" si="2"/>
        <v>3.8978626666666663</v>
      </c>
      <c r="BI70" s="2">
        <f t="shared" si="3"/>
        <v>0.9696139500000001</v>
      </c>
      <c r="BJ70" s="2">
        <f t="shared" si="4"/>
        <v>0.17451335</v>
      </c>
      <c r="BK70" s="2">
        <f t="shared" si="5"/>
        <v>5.4739805</v>
      </c>
      <c r="BL70">
        <v>6</v>
      </c>
      <c r="BM70" t="s">
        <v>65</v>
      </c>
      <c r="BN70" t="s">
        <v>68</v>
      </c>
      <c r="BO70">
        <v>4</v>
      </c>
      <c r="BP70" t="s">
        <v>29</v>
      </c>
      <c r="BQ70" t="s">
        <v>69</v>
      </c>
    </row>
    <row r="71" spans="1:69" ht="12.75">
      <c r="A71">
        <v>7</v>
      </c>
      <c r="B71" t="s">
        <v>65</v>
      </c>
      <c r="C71" t="s">
        <v>68</v>
      </c>
      <c r="D71">
        <v>1</v>
      </c>
      <c r="E71" t="s">
        <v>29</v>
      </c>
      <c r="F71" t="s">
        <v>69</v>
      </c>
      <c r="G71">
        <v>0.4237661</v>
      </c>
      <c r="H71">
        <v>0.1528024</v>
      </c>
      <c r="I71">
        <v>2.773295</v>
      </c>
      <c r="J71" s="1">
        <v>-0.002672118</v>
      </c>
      <c r="K71" s="1">
        <v>0.03857302</v>
      </c>
      <c r="L71">
        <v>7</v>
      </c>
      <c r="M71" t="s">
        <v>65</v>
      </c>
      <c r="N71" t="s">
        <v>68</v>
      </c>
      <c r="O71">
        <v>1</v>
      </c>
      <c r="P71" t="s">
        <v>29</v>
      </c>
      <c r="Q71" t="s">
        <v>69</v>
      </c>
      <c r="R71">
        <v>0.3427069</v>
      </c>
      <c r="S71">
        <v>0.2520575</v>
      </c>
      <c r="T71">
        <v>1.359638</v>
      </c>
      <c r="U71" s="1">
        <v>0.0003701515</v>
      </c>
      <c r="V71" s="1">
        <v>0.05618791</v>
      </c>
      <c r="W71">
        <v>7</v>
      </c>
      <c r="X71" t="s">
        <v>65</v>
      </c>
      <c r="Y71" t="s">
        <v>68</v>
      </c>
      <c r="Z71">
        <v>1</v>
      </c>
      <c r="AA71" t="s">
        <v>29</v>
      </c>
      <c r="AB71" t="s">
        <v>69</v>
      </c>
      <c r="AC71">
        <v>0.2762838</v>
      </c>
      <c r="AD71">
        <v>0.1995365</v>
      </c>
      <c r="AE71">
        <v>1.384628</v>
      </c>
      <c r="AF71" s="1">
        <v>-0.0003739076</v>
      </c>
      <c r="AG71" s="1">
        <v>0.03494256</v>
      </c>
      <c r="AH71">
        <v>7</v>
      </c>
      <c r="AI71" t="s">
        <v>65</v>
      </c>
      <c r="AJ71" t="s">
        <v>68</v>
      </c>
      <c r="AK71">
        <v>1</v>
      </c>
      <c r="AL71" t="s">
        <v>85</v>
      </c>
      <c r="AM71" t="s">
        <v>69</v>
      </c>
      <c r="AN71">
        <v>0.6083831</v>
      </c>
      <c r="AO71">
        <v>0.1551786</v>
      </c>
      <c r="AP71">
        <v>3.920535</v>
      </c>
      <c r="AQ71" s="1">
        <v>-0.0002802159</v>
      </c>
      <c r="AR71" s="1">
        <v>0.03085983</v>
      </c>
      <c r="AS71">
        <v>7</v>
      </c>
      <c r="AT71" t="s">
        <v>65</v>
      </c>
      <c r="AU71" t="s">
        <v>68</v>
      </c>
      <c r="AV71">
        <v>1</v>
      </c>
      <c r="AW71" t="s">
        <v>85</v>
      </c>
      <c r="AX71" t="s">
        <v>69</v>
      </c>
      <c r="AY71">
        <v>0.4453209</v>
      </c>
      <c r="AZ71">
        <v>0.1365359</v>
      </c>
      <c r="BA71">
        <v>3.261567</v>
      </c>
      <c r="BB71" s="1">
        <v>-0.002421939</v>
      </c>
      <c r="BC71" s="1">
        <v>0.04470471</v>
      </c>
      <c r="BD71" s="1"/>
      <c r="BE71" s="2">
        <f aca="true" t="shared" si="6" ref="BE71:BE76">AVERAGE(G71,R71,AC71)</f>
        <v>0.3475856</v>
      </c>
      <c r="BF71" s="2">
        <f aca="true" t="shared" si="7" ref="BF71:BF76">AVERAGE(H71,S71,AD71)</f>
        <v>0.20146546666666665</v>
      </c>
      <c r="BG71" s="2">
        <f aca="true" t="shared" si="8" ref="BG71:BG76">AVERAGE(I71,T71,AE71)</f>
        <v>1.839187</v>
      </c>
      <c r="BI71" s="2">
        <f aca="true" t="shared" si="9" ref="BI71:BI76">AVERAGE(AN71,AY71)</f>
        <v>0.526852</v>
      </c>
      <c r="BJ71" s="2">
        <f aca="true" t="shared" si="10" ref="BJ71:BJ76">AVERAGE(AZ71,AO71)</f>
        <v>0.14585725</v>
      </c>
      <c r="BK71" s="2">
        <f aca="true" t="shared" si="11" ref="BK71:BK76">AVERAGE(BA71,AP71)</f>
        <v>3.591051</v>
      </c>
      <c r="BL71">
        <v>7</v>
      </c>
      <c r="BM71" t="s">
        <v>65</v>
      </c>
      <c r="BN71" t="s">
        <v>68</v>
      </c>
      <c r="BO71">
        <v>1</v>
      </c>
      <c r="BP71" t="s">
        <v>29</v>
      </c>
      <c r="BQ71" t="s">
        <v>69</v>
      </c>
    </row>
    <row r="72" spans="1:69" ht="12.75">
      <c r="A72">
        <v>7</v>
      </c>
      <c r="B72" t="s">
        <v>65</v>
      </c>
      <c r="C72" t="s">
        <v>68</v>
      </c>
      <c r="D72">
        <v>1</v>
      </c>
      <c r="E72" t="s">
        <v>29</v>
      </c>
      <c r="F72" t="s">
        <v>69</v>
      </c>
      <c r="G72">
        <v>0.5343769</v>
      </c>
      <c r="H72">
        <v>0.159662</v>
      </c>
      <c r="I72">
        <v>3.346927</v>
      </c>
      <c r="J72" s="1">
        <v>-0.004057806</v>
      </c>
      <c r="K72" s="1">
        <v>0.04474282</v>
      </c>
      <c r="L72">
        <v>7</v>
      </c>
      <c r="M72" t="s">
        <v>65</v>
      </c>
      <c r="N72" t="s">
        <v>68</v>
      </c>
      <c r="O72">
        <v>1</v>
      </c>
      <c r="P72" t="s">
        <v>29</v>
      </c>
      <c r="Q72" t="s">
        <v>69</v>
      </c>
      <c r="R72">
        <v>0.3919917</v>
      </c>
      <c r="S72">
        <v>0.2515827</v>
      </c>
      <c r="T72">
        <v>1.558103</v>
      </c>
      <c r="U72" s="1">
        <v>-0.001690102</v>
      </c>
      <c r="V72" s="1">
        <v>0.05981032</v>
      </c>
      <c r="W72">
        <v>7</v>
      </c>
      <c r="X72" t="s">
        <v>65</v>
      </c>
      <c r="Y72" t="s">
        <v>68</v>
      </c>
      <c r="Z72">
        <v>1</v>
      </c>
      <c r="AA72" t="s">
        <v>29</v>
      </c>
      <c r="AB72" t="s">
        <v>69</v>
      </c>
      <c r="AC72">
        <v>0.2761246</v>
      </c>
      <c r="AD72">
        <v>0.1848267</v>
      </c>
      <c r="AE72">
        <v>1.493965</v>
      </c>
      <c r="AF72" s="1">
        <v>-0.002599541</v>
      </c>
      <c r="AG72" s="1">
        <v>0.03543697</v>
      </c>
      <c r="AH72">
        <v>7</v>
      </c>
      <c r="AI72" t="s">
        <v>65</v>
      </c>
      <c r="AJ72" t="s">
        <v>68</v>
      </c>
      <c r="AK72">
        <v>1</v>
      </c>
      <c r="AL72" t="s">
        <v>85</v>
      </c>
      <c r="AM72" t="s">
        <v>69</v>
      </c>
      <c r="AN72">
        <v>0.9500477</v>
      </c>
      <c r="AO72">
        <v>0.1754433</v>
      </c>
      <c r="AP72">
        <v>5.415126</v>
      </c>
      <c r="AQ72" s="1">
        <v>-0.0002874732</v>
      </c>
      <c r="AR72" s="1">
        <v>0.04517744</v>
      </c>
      <c r="AS72">
        <v>7</v>
      </c>
      <c r="AT72" t="s">
        <v>65</v>
      </c>
      <c r="AU72" t="s">
        <v>68</v>
      </c>
      <c r="AV72">
        <v>1</v>
      </c>
      <c r="AW72" t="s">
        <v>85</v>
      </c>
      <c r="AX72" t="s">
        <v>69</v>
      </c>
      <c r="AY72">
        <v>0.4937526</v>
      </c>
      <c r="AZ72">
        <v>0.1312216</v>
      </c>
      <c r="BA72">
        <v>3.762738</v>
      </c>
      <c r="BB72" s="1">
        <v>-0.002817904</v>
      </c>
      <c r="BC72" s="1">
        <v>0.04485389</v>
      </c>
      <c r="BD72" s="1"/>
      <c r="BE72" s="2">
        <f t="shared" si="6"/>
        <v>0.4008310666666666</v>
      </c>
      <c r="BF72" s="2">
        <f t="shared" si="7"/>
        <v>0.19869046666666668</v>
      </c>
      <c r="BG72" s="2">
        <f t="shared" si="8"/>
        <v>2.1329983333333336</v>
      </c>
      <c r="BI72" s="2">
        <f t="shared" si="9"/>
        <v>0.72190015</v>
      </c>
      <c r="BJ72" s="2">
        <f t="shared" si="10"/>
        <v>0.15333245</v>
      </c>
      <c r="BK72" s="2">
        <f t="shared" si="11"/>
        <v>4.588932</v>
      </c>
      <c r="BL72">
        <v>7</v>
      </c>
      <c r="BM72" t="s">
        <v>65</v>
      </c>
      <c r="BN72" t="s">
        <v>68</v>
      </c>
      <c r="BO72">
        <v>1</v>
      </c>
      <c r="BP72" t="s">
        <v>29</v>
      </c>
      <c r="BQ72" t="s">
        <v>69</v>
      </c>
    </row>
    <row r="73" spans="1:69" ht="12.75">
      <c r="A73">
        <v>8</v>
      </c>
      <c r="B73" t="s">
        <v>65</v>
      </c>
      <c r="C73" t="s">
        <v>70</v>
      </c>
      <c r="D73">
        <v>1</v>
      </c>
      <c r="E73" t="s">
        <v>29</v>
      </c>
      <c r="F73" t="s">
        <v>88</v>
      </c>
      <c r="G73">
        <v>0.5128964</v>
      </c>
      <c r="H73">
        <v>0.2583222</v>
      </c>
      <c r="I73">
        <v>1.985491</v>
      </c>
      <c r="J73" s="1">
        <v>-0.005253794</v>
      </c>
      <c r="K73">
        <v>0.0398205</v>
      </c>
      <c r="L73">
        <v>8</v>
      </c>
      <c r="M73" t="s">
        <v>65</v>
      </c>
      <c r="N73" t="s">
        <v>70</v>
      </c>
      <c r="O73">
        <v>1</v>
      </c>
      <c r="P73" t="s">
        <v>29</v>
      </c>
      <c r="Q73" t="s">
        <v>88</v>
      </c>
      <c r="R73">
        <v>0.3597749</v>
      </c>
      <c r="S73">
        <v>0.1370283</v>
      </c>
      <c r="T73">
        <v>2.625552</v>
      </c>
      <c r="U73" s="1">
        <v>-0.002219995</v>
      </c>
      <c r="V73" s="1">
        <v>0.01444395</v>
      </c>
      <c r="W73">
        <v>8</v>
      </c>
      <c r="X73" t="s">
        <v>65</v>
      </c>
      <c r="Y73" t="s">
        <v>70</v>
      </c>
      <c r="Z73">
        <v>1</v>
      </c>
      <c r="AA73" t="s">
        <v>29</v>
      </c>
      <c r="AB73" t="s">
        <v>88</v>
      </c>
      <c r="AC73">
        <v>0.4358245</v>
      </c>
      <c r="AD73">
        <v>0.3807269</v>
      </c>
      <c r="AE73">
        <v>1.144717</v>
      </c>
      <c r="AF73" s="1">
        <v>-0.004718109</v>
      </c>
      <c r="AG73" s="1">
        <v>0.03646502</v>
      </c>
      <c r="AH73">
        <v>8</v>
      </c>
      <c r="AI73" t="s">
        <v>65</v>
      </c>
      <c r="AJ73" t="s">
        <v>70</v>
      </c>
      <c r="AK73">
        <v>1</v>
      </c>
      <c r="AL73" t="s">
        <v>85</v>
      </c>
      <c r="AM73" t="s">
        <v>86</v>
      </c>
      <c r="AN73">
        <v>0.3112295</v>
      </c>
      <c r="AO73">
        <v>0.1533402</v>
      </c>
      <c r="AP73">
        <v>2.029666</v>
      </c>
      <c r="AQ73" s="1">
        <v>-0.001934255</v>
      </c>
      <c r="AR73" s="1">
        <v>0.03793056</v>
      </c>
      <c r="AS73">
        <v>8</v>
      </c>
      <c r="AT73" t="s">
        <v>65</v>
      </c>
      <c r="AU73" t="s">
        <v>70</v>
      </c>
      <c r="AV73">
        <v>1</v>
      </c>
      <c r="AW73" t="s">
        <v>85</v>
      </c>
      <c r="AX73" t="s">
        <v>86</v>
      </c>
      <c r="AY73">
        <v>0.4007799</v>
      </c>
      <c r="AZ73">
        <v>0.1336297</v>
      </c>
      <c r="BA73">
        <v>2.999182</v>
      </c>
      <c r="BB73" s="1">
        <v>-0.002921571</v>
      </c>
      <c r="BC73" s="1">
        <v>0.03222516</v>
      </c>
      <c r="BD73" s="1"/>
      <c r="BE73" s="2">
        <f t="shared" si="6"/>
        <v>0.43616526666666666</v>
      </c>
      <c r="BF73" s="2">
        <f t="shared" si="7"/>
        <v>0.2586924666666666</v>
      </c>
      <c r="BG73" s="2">
        <f t="shared" si="8"/>
        <v>1.9185866666666664</v>
      </c>
      <c r="BI73" s="2">
        <f t="shared" si="9"/>
        <v>0.3560047</v>
      </c>
      <c r="BJ73" s="2">
        <f t="shared" si="10"/>
        <v>0.14348495</v>
      </c>
      <c r="BK73" s="2">
        <f t="shared" si="11"/>
        <v>2.514424</v>
      </c>
      <c r="BL73">
        <v>8</v>
      </c>
      <c r="BM73" t="s">
        <v>65</v>
      </c>
      <c r="BN73" t="s">
        <v>70</v>
      </c>
      <c r="BO73">
        <v>1</v>
      </c>
      <c r="BP73" t="s">
        <v>29</v>
      </c>
      <c r="BQ73" t="s">
        <v>30</v>
      </c>
    </row>
    <row r="74" spans="1:69" ht="12.75">
      <c r="A74">
        <v>9</v>
      </c>
      <c r="B74" t="s">
        <v>65</v>
      </c>
      <c r="C74" t="s">
        <v>70</v>
      </c>
      <c r="D74">
        <v>2</v>
      </c>
      <c r="E74" t="s">
        <v>29</v>
      </c>
      <c r="F74" t="s">
        <v>88</v>
      </c>
      <c r="G74">
        <v>0.5227659</v>
      </c>
      <c r="H74">
        <v>0.1382311</v>
      </c>
      <c r="I74">
        <v>3.781825</v>
      </c>
      <c r="J74" s="1">
        <v>-0.001327112</v>
      </c>
      <c r="K74" s="1">
        <v>0.04214622</v>
      </c>
      <c r="L74">
        <v>9</v>
      </c>
      <c r="M74" t="s">
        <v>65</v>
      </c>
      <c r="N74" t="s">
        <v>70</v>
      </c>
      <c r="O74">
        <v>2</v>
      </c>
      <c r="P74" t="s">
        <v>29</v>
      </c>
      <c r="Q74" t="s">
        <v>88</v>
      </c>
      <c r="R74">
        <v>0.3516725</v>
      </c>
      <c r="S74">
        <v>0.166346</v>
      </c>
      <c r="T74">
        <v>2.114103</v>
      </c>
      <c r="U74" s="1">
        <v>-0.001685383</v>
      </c>
      <c r="V74" s="1">
        <v>0.01328377</v>
      </c>
      <c r="W74">
        <v>9</v>
      </c>
      <c r="X74" t="s">
        <v>65</v>
      </c>
      <c r="Y74" t="s">
        <v>70</v>
      </c>
      <c r="Z74">
        <v>2</v>
      </c>
      <c r="AA74" t="s">
        <v>29</v>
      </c>
      <c r="AB74" t="s">
        <v>88</v>
      </c>
      <c r="AC74">
        <v>0.3248345</v>
      </c>
      <c r="AD74">
        <v>0.1457657</v>
      </c>
      <c r="AE74">
        <v>2.22847</v>
      </c>
      <c r="AF74" s="1">
        <v>-0.001376261</v>
      </c>
      <c r="AG74" s="1">
        <v>0.01828212</v>
      </c>
      <c r="AH74">
        <v>9</v>
      </c>
      <c r="AI74" t="s">
        <v>65</v>
      </c>
      <c r="AJ74" t="s">
        <v>70</v>
      </c>
      <c r="AK74">
        <v>2</v>
      </c>
      <c r="AL74" t="s">
        <v>85</v>
      </c>
      <c r="AM74" t="s">
        <v>86</v>
      </c>
      <c r="AN74">
        <v>0.5779352</v>
      </c>
      <c r="AO74">
        <v>0.1726485</v>
      </c>
      <c r="AP74">
        <v>3.347467</v>
      </c>
      <c r="AQ74" s="1">
        <v>0.0001271741</v>
      </c>
      <c r="AR74" s="1">
        <v>0.03504593</v>
      </c>
      <c r="AS74">
        <v>9</v>
      </c>
      <c r="AT74" t="s">
        <v>65</v>
      </c>
      <c r="AU74" t="s">
        <v>70</v>
      </c>
      <c r="AV74">
        <v>2</v>
      </c>
      <c r="AW74" t="s">
        <v>85</v>
      </c>
      <c r="AX74" t="s">
        <v>86</v>
      </c>
      <c r="AY74">
        <v>0.4391633</v>
      </c>
      <c r="AZ74">
        <v>0.177942</v>
      </c>
      <c r="BA74">
        <v>2.468014</v>
      </c>
      <c r="BB74" s="1">
        <v>-0.0008395045</v>
      </c>
      <c r="BC74" s="1">
        <v>0.02738392</v>
      </c>
      <c r="BD74" s="1"/>
      <c r="BE74" s="2">
        <f t="shared" si="6"/>
        <v>0.3997576333333333</v>
      </c>
      <c r="BF74" s="2">
        <f t="shared" si="7"/>
        <v>0.15011426666666666</v>
      </c>
      <c r="BG74" s="2">
        <f t="shared" si="8"/>
        <v>2.7081326666666663</v>
      </c>
      <c r="BI74" s="2">
        <f t="shared" si="9"/>
        <v>0.50854925</v>
      </c>
      <c r="BJ74" s="2">
        <f t="shared" si="10"/>
        <v>0.17529525</v>
      </c>
      <c r="BK74" s="2">
        <f t="shared" si="11"/>
        <v>2.9077405</v>
      </c>
      <c r="BL74">
        <v>9</v>
      </c>
      <c r="BM74" t="s">
        <v>65</v>
      </c>
      <c r="BN74" t="s">
        <v>70</v>
      </c>
      <c r="BO74">
        <v>2</v>
      </c>
      <c r="BP74" t="s">
        <v>29</v>
      </c>
      <c r="BQ74" t="s">
        <v>30</v>
      </c>
    </row>
    <row r="75" spans="1:69" ht="12.75">
      <c r="A75">
        <v>9</v>
      </c>
      <c r="B75" t="s">
        <v>65</v>
      </c>
      <c r="C75" t="s">
        <v>70</v>
      </c>
      <c r="D75">
        <v>2</v>
      </c>
      <c r="E75" t="s">
        <v>29</v>
      </c>
      <c r="F75" t="s">
        <v>88</v>
      </c>
      <c r="G75">
        <v>0.5501751</v>
      </c>
      <c r="H75">
        <v>0.1317171</v>
      </c>
      <c r="I75">
        <v>4.176944</v>
      </c>
      <c r="J75" s="1">
        <v>-0.00368145</v>
      </c>
      <c r="K75" s="1">
        <v>0.06574568</v>
      </c>
      <c r="L75">
        <v>9</v>
      </c>
      <c r="M75" t="s">
        <v>65</v>
      </c>
      <c r="N75" t="s">
        <v>70</v>
      </c>
      <c r="O75">
        <v>2</v>
      </c>
      <c r="P75" t="s">
        <v>29</v>
      </c>
      <c r="Q75" t="s">
        <v>88</v>
      </c>
      <c r="R75">
        <v>0.4494432</v>
      </c>
      <c r="S75">
        <v>0.1699135</v>
      </c>
      <c r="T75">
        <v>2.645129</v>
      </c>
      <c r="U75" s="1">
        <v>-0.001936743</v>
      </c>
      <c r="V75" s="1">
        <v>0.01560301</v>
      </c>
      <c r="W75">
        <v>9</v>
      </c>
      <c r="X75" t="s">
        <v>65</v>
      </c>
      <c r="Y75" t="s">
        <v>70</v>
      </c>
      <c r="Z75">
        <v>2</v>
      </c>
      <c r="AA75" t="s">
        <v>29</v>
      </c>
      <c r="AB75" t="s">
        <v>88</v>
      </c>
      <c r="AC75">
        <v>0.4016796</v>
      </c>
      <c r="AD75">
        <v>0.1481097</v>
      </c>
      <c r="AE75">
        <v>2.712041</v>
      </c>
      <c r="AF75" s="1">
        <v>-0.001943317</v>
      </c>
      <c r="AG75" s="1">
        <v>0.01398454</v>
      </c>
      <c r="AH75">
        <v>9</v>
      </c>
      <c r="AI75" t="s">
        <v>65</v>
      </c>
      <c r="AJ75" t="s">
        <v>70</v>
      </c>
      <c r="AK75">
        <v>2</v>
      </c>
      <c r="AL75" t="s">
        <v>85</v>
      </c>
      <c r="AM75" t="s">
        <v>86</v>
      </c>
      <c r="AN75">
        <v>0.5608492</v>
      </c>
      <c r="AO75">
        <v>0.1535479</v>
      </c>
      <c r="AP75">
        <v>3.652602</v>
      </c>
      <c r="AQ75" s="1">
        <v>-0.001182736</v>
      </c>
      <c r="AR75" s="1">
        <v>0.04276965</v>
      </c>
      <c r="AS75">
        <v>9</v>
      </c>
      <c r="AT75" t="s">
        <v>65</v>
      </c>
      <c r="AU75" t="s">
        <v>70</v>
      </c>
      <c r="AV75">
        <v>2</v>
      </c>
      <c r="AW75" t="s">
        <v>85</v>
      </c>
      <c r="AX75" t="s">
        <v>86</v>
      </c>
      <c r="AY75">
        <v>0.6079782</v>
      </c>
      <c r="AZ75">
        <v>0.1865358</v>
      </c>
      <c r="BA75">
        <v>3.25931</v>
      </c>
      <c r="BB75" s="1">
        <v>-0.001535682</v>
      </c>
      <c r="BC75" s="1">
        <v>0.02337623</v>
      </c>
      <c r="BD75" s="1"/>
      <c r="BE75" s="2">
        <f t="shared" si="6"/>
        <v>0.46709930000000005</v>
      </c>
      <c r="BF75" s="2">
        <f t="shared" si="7"/>
        <v>0.14991343333333332</v>
      </c>
      <c r="BG75" s="2">
        <f t="shared" si="8"/>
        <v>3.1780379999999995</v>
      </c>
      <c r="BI75" s="2">
        <f t="shared" si="9"/>
        <v>0.5844137</v>
      </c>
      <c r="BJ75" s="2">
        <f t="shared" si="10"/>
        <v>0.17004185</v>
      </c>
      <c r="BK75" s="2">
        <f t="shared" si="11"/>
        <v>3.455956</v>
      </c>
      <c r="BL75">
        <v>9</v>
      </c>
      <c r="BM75" t="s">
        <v>65</v>
      </c>
      <c r="BN75" t="s">
        <v>70</v>
      </c>
      <c r="BO75">
        <v>2</v>
      </c>
      <c r="BP75" t="s">
        <v>29</v>
      </c>
      <c r="BQ75" t="s">
        <v>30</v>
      </c>
    </row>
    <row r="76" spans="1:69" ht="12.75">
      <c r="A76">
        <v>10</v>
      </c>
      <c r="B76" t="s">
        <v>65</v>
      </c>
      <c r="C76" t="s">
        <v>70</v>
      </c>
      <c r="D76">
        <v>3</v>
      </c>
      <c r="E76" t="s">
        <v>29</v>
      </c>
      <c r="F76" t="s">
        <v>88</v>
      </c>
      <c r="G76">
        <v>0.8567336</v>
      </c>
      <c r="H76">
        <v>0.1333237</v>
      </c>
      <c r="I76">
        <v>6.425966</v>
      </c>
      <c r="J76" s="1">
        <v>-0.001497976</v>
      </c>
      <c r="K76" s="1">
        <v>0.03000492</v>
      </c>
      <c r="L76">
        <v>10</v>
      </c>
      <c r="M76" t="s">
        <v>65</v>
      </c>
      <c r="N76" t="s">
        <v>70</v>
      </c>
      <c r="O76">
        <v>3</v>
      </c>
      <c r="P76" t="s">
        <v>29</v>
      </c>
      <c r="Q76" t="s">
        <v>88</v>
      </c>
      <c r="R76">
        <v>0.5061793</v>
      </c>
      <c r="S76">
        <v>0.1333247</v>
      </c>
      <c r="T76">
        <v>3.796589</v>
      </c>
      <c r="U76" s="1">
        <v>-0.001350575</v>
      </c>
      <c r="V76" s="1">
        <v>0.01383635</v>
      </c>
      <c r="W76">
        <v>10</v>
      </c>
      <c r="X76" t="s">
        <v>65</v>
      </c>
      <c r="Y76" t="s">
        <v>70</v>
      </c>
      <c r="Z76">
        <v>3</v>
      </c>
      <c r="AA76" t="s">
        <v>29</v>
      </c>
      <c r="AB76" t="s">
        <v>88</v>
      </c>
      <c r="AC76">
        <v>0.3887056</v>
      </c>
      <c r="AD76">
        <v>0.1716537</v>
      </c>
      <c r="AE76">
        <v>2.264476</v>
      </c>
      <c r="AF76" s="1">
        <v>-0.003086195</v>
      </c>
      <c r="AG76" s="1">
        <v>0.01707985</v>
      </c>
      <c r="AH76">
        <v>10</v>
      </c>
      <c r="AI76" t="s">
        <v>65</v>
      </c>
      <c r="AJ76" t="s">
        <v>70</v>
      </c>
      <c r="AK76">
        <v>3</v>
      </c>
      <c r="AL76" t="s">
        <v>85</v>
      </c>
      <c r="AM76" t="s">
        <v>86</v>
      </c>
      <c r="AN76">
        <v>0.7056175</v>
      </c>
      <c r="AO76">
        <v>0.1599401</v>
      </c>
      <c r="AP76">
        <v>4.411761</v>
      </c>
      <c r="AQ76" s="1">
        <v>-0.0007153072</v>
      </c>
      <c r="AR76">
        <v>0.0206173</v>
      </c>
      <c r="AS76">
        <v>10</v>
      </c>
      <c r="AT76" t="s">
        <v>65</v>
      </c>
      <c r="AU76" t="s">
        <v>70</v>
      </c>
      <c r="AV76">
        <v>3</v>
      </c>
      <c r="AW76" t="s">
        <v>85</v>
      </c>
      <c r="AX76" t="s">
        <v>86</v>
      </c>
      <c r="AY76">
        <v>2.139682</v>
      </c>
      <c r="AZ76">
        <v>0.3439875</v>
      </c>
      <c r="BA76">
        <v>6.220233</v>
      </c>
      <c r="BB76" s="1">
        <v>0.0001731339</v>
      </c>
      <c r="BC76" s="1">
        <v>0.03339767</v>
      </c>
      <c r="BD76" s="1"/>
      <c r="BE76" s="2">
        <f t="shared" si="6"/>
        <v>0.5838728333333333</v>
      </c>
      <c r="BF76" s="2">
        <f t="shared" si="7"/>
        <v>0.1461007</v>
      </c>
      <c r="BG76" s="2">
        <f t="shared" si="8"/>
        <v>4.162343666666667</v>
      </c>
      <c r="BI76" s="2">
        <f t="shared" si="9"/>
        <v>1.4226497500000002</v>
      </c>
      <c r="BJ76" s="2">
        <f t="shared" si="10"/>
        <v>0.2519638</v>
      </c>
      <c r="BK76" s="2">
        <f t="shared" si="11"/>
        <v>5.315997</v>
      </c>
      <c r="BL76">
        <v>10</v>
      </c>
      <c r="BM76" t="s">
        <v>65</v>
      </c>
      <c r="BN76" t="s">
        <v>70</v>
      </c>
      <c r="BO76">
        <v>3</v>
      </c>
      <c r="BP76" t="s">
        <v>29</v>
      </c>
      <c r="BQ76" t="s">
        <v>30</v>
      </c>
    </row>
    <row r="77" spans="1:11" ht="12.75">
      <c r="A77" s="3">
        <v>1</v>
      </c>
      <c r="B77" s="3" t="s">
        <v>34</v>
      </c>
      <c r="C77" s="3" t="s">
        <v>28</v>
      </c>
      <c r="D77" s="3">
        <v>4</v>
      </c>
      <c r="E77" s="3" t="s">
        <v>29</v>
      </c>
      <c r="F77" s="3" t="s">
        <v>88</v>
      </c>
      <c r="G77" s="3">
        <v>0.2438133</v>
      </c>
      <c r="H77" s="3">
        <v>0.1637139</v>
      </c>
      <c r="I77" s="3">
        <v>1.489265</v>
      </c>
      <c r="J77" s="5">
        <v>-0.003453524</v>
      </c>
      <c r="K77" s="5">
        <v>0.01209609</v>
      </c>
    </row>
    <row r="78" spans="1:11" ht="12.75">
      <c r="A78" s="3">
        <v>2</v>
      </c>
      <c r="B78" s="3" t="s">
        <v>34</v>
      </c>
      <c r="C78" s="3" t="s">
        <v>31</v>
      </c>
      <c r="D78" s="3">
        <v>1</v>
      </c>
      <c r="E78" s="3" t="s">
        <v>29</v>
      </c>
      <c r="F78" s="3" t="s">
        <v>88</v>
      </c>
      <c r="G78" s="3">
        <v>0.2523206</v>
      </c>
      <c r="H78" s="3">
        <v>0.1772896</v>
      </c>
      <c r="I78" s="3">
        <v>1.423212</v>
      </c>
      <c r="J78" s="5">
        <v>-0.003091273</v>
      </c>
      <c r="K78" s="5">
        <v>0.01159606</v>
      </c>
    </row>
    <row r="79" spans="1:11" ht="12.75">
      <c r="A79" s="3">
        <v>3</v>
      </c>
      <c r="B79" s="3" t="s">
        <v>34</v>
      </c>
      <c r="C79" s="3"/>
      <c r="D79" s="3"/>
      <c r="E79" s="3" t="s">
        <v>29</v>
      </c>
      <c r="F79" s="3" t="s">
        <v>88</v>
      </c>
      <c r="G79" s="3">
        <v>0.241294</v>
      </c>
      <c r="H79" s="3">
        <v>0.1450398</v>
      </c>
      <c r="I79" s="3">
        <v>1.66364</v>
      </c>
      <c r="J79" s="5">
        <v>-0.0001672901</v>
      </c>
      <c r="K79" s="5">
        <v>0.01021027</v>
      </c>
    </row>
    <row r="80" spans="1:11" ht="12.75">
      <c r="A80" s="3">
        <v>3</v>
      </c>
      <c r="B80" s="3" t="s">
        <v>34</v>
      </c>
      <c r="C80" s="3" t="s">
        <v>32</v>
      </c>
      <c r="D80" s="3">
        <v>2</v>
      </c>
      <c r="E80" s="3" t="s">
        <v>29</v>
      </c>
      <c r="F80" s="3" t="s">
        <v>88</v>
      </c>
      <c r="G80" s="3">
        <v>0.2813587</v>
      </c>
      <c r="H80" s="3">
        <v>0.1486355</v>
      </c>
      <c r="I80" s="3">
        <v>1.892944</v>
      </c>
      <c r="J80" s="5">
        <v>-0.002011846</v>
      </c>
      <c r="K80" s="5">
        <v>0.01343381</v>
      </c>
    </row>
    <row r="81" spans="1:11" ht="12.75">
      <c r="A81" s="3">
        <v>4</v>
      </c>
      <c r="B81" s="3" t="s">
        <v>34</v>
      </c>
      <c r="C81" s="3" t="s">
        <v>31</v>
      </c>
      <c r="D81" s="3">
        <v>3</v>
      </c>
      <c r="E81" s="3" t="s">
        <v>29</v>
      </c>
      <c r="F81" s="3" t="s">
        <v>88</v>
      </c>
      <c r="G81" s="3">
        <v>0.3227195</v>
      </c>
      <c r="H81" s="3">
        <v>0.369913</v>
      </c>
      <c r="I81" s="3">
        <v>0.87242</v>
      </c>
      <c r="J81" s="5">
        <v>-0.001082713</v>
      </c>
      <c r="K81" s="5">
        <v>0.03220699</v>
      </c>
    </row>
    <row r="82" spans="1:11" ht="12.75">
      <c r="A82" s="3">
        <v>5</v>
      </c>
      <c r="B82" s="3" t="s">
        <v>34</v>
      </c>
      <c r="C82" s="3"/>
      <c r="D82" s="3"/>
      <c r="E82" s="3" t="s">
        <v>29</v>
      </c>
      <c r="F82" s="3" t="s">
        <v>88</v>
      </c>
      <c r="G82" s="3">
        <v>0.2387832</v>
      </c>
      <c r="H82" s="3">
        <v>0.2350257</v>
      </c>
      <c r="I82" s="3">
        <v>1.015988</v>
      </c>
      <c r="J82" s="5">
        <v>-5.447407E-05</v>
      </c>
      <c r="K82" s="3">
        <v>0.0167034</v>
      </c>
    </row>
    <row r="83" spans="1:11" ht="12.75">
      <c r="A83" s="3">
        <v>5</v>
      </c>
      <c r="B83" s="3" t="s">
        <v>34</v>
      </c>
      <c r="C83" s="3" t="s">
        <v>31</v>
      </c>
      <c r="D83" s="3">
        <v>4</v>
      </c>
      <c r="E83" s="3" t="s">
        <v>29</v>
      </c>
      <c r="F83" s="3" t="s">
        <v>88</v>
      </c>
      <c r="G83" s="3">
        <v>0.2335109</v>
      </c>
      <c r="H83" s="3">
        <v>0.2096424</v>
      </c>
      <c r="I83" s="3">
        <v>1.113853</v>
      </c>
      <c r="J83" s="5">
        <v>-0.004247043</v>
      </c>
      <c r="K83" s="5">
        <v>0.02723521</v>
      </c>
    </row>
    <row r="84" spans="1:11" ht="12.75">
      <c r="A84" s="3">
        <v>6</v>
      </c>
      <c r="B84" s="3" t="s">
        <v>34</v>
      </c>
      <c r="C84" s="3" t="s">
        <v>28</v>
      </c>
      <c r="D84" s="3">
        <v>1</v>
      </c>
      <c r="E84" s="3" t="s">
        <v>29</v>
      </c>
      <c r="F84" s="3" t="s">
        <v>88</v>
      </c>
      <c r="G84" s="3">
        <v>0.2255194</v>
      </c>
      <c r="H84" s="3">
        <v>0.2230356</v>
      </c>
      <c r="I84" s="3">
        <v>1.011136</v>
      </c>
      <c r="J84" s="5">
        <v>-0.003120131</v>
      </c>
      <c r="K84" s="5">
        <v>0.03344168</v>
      </c>
    </row>
    <row r="85" spans="1:11" ht="12.75">
      <c r="A85" s="3">
        <v>7</v>
      </c>
      <c r="B85" s="3" t="s">
        <v>34</v>
      </c>
      <c r="C85" s="3"/>
      <c r="D85" s="3"/>
      <c r="E85" s="3" t="s">
        <v>29</v>
      </c>
      <c r="F85" s="3" t="s">
        <v>88</v>
      </c>
      <c r="G85" s="3">
        <v>0.2628255</v>
      </c>
      <c r="H85" s="3">
        <v>0.1761096</v>
      </c>
      <c r="I85" s="3">
        <v>1.492398</v>
      </c>
      <c r="J85" s="5">
        <v>0.001333746</v>
      </c>
      <c r="K85" s="5">
        <v>0.02714282</v>
      </c>
    </row>
    <row r="86" spans="1:11" ht="12.75">
      <c r="A86" s="3">
        <v>7</v>
      </c>
      <c r="B86" s="3" t="s">
        <v>34</v>
      </c>
      <c r="C86" s="3" t="s">
        <v>35</v>
      </c>
      <c r="D86" s="3">
        <v>3</v>
      </c>
      <c r="E86" s="3" t="s">
        <v>29</v>
      </c>
      <c r="F86" s="3" t="s">
        <v>88</v>
      </c>
      <c r="G86" s="3">
        <v>0.3456273</v>
      </c>
      <c r="H86" s="3">
        <v>0.1919136</v>
      </c>
      <c r="I86" s="3">
        <v>1.800952</v>
      </c>
      <c r="J86" s="5">
        <v>-0.0007670667</v>
      </c>
      <c r="K86" s="5">
        <v>0.03091801</v>
      </c>
    </row>
    <row r="87" spans="1:11" ht="12.75">
      <c r="A87" s="3">
        <v>8</v>
      </c>
      <c r="B87" s="3" t="s">
        <v>34</v>
      </c>
      <c r="C87" s="3" t="s">
        <v>31</v>
      </c>
      <c r="D87" s="3">
        <v>2</v>
      </c>
      <c r="E87" s="3" t="s">
        <v>29</v>
      </c>
      <c r="F87" s="3" t="s">
        <v>88</v>
      </c>
      <c r="G87" s="3">
        <v>0.3062245</v>
      </c>
      <c r="H87" s="3">
        <v>0.2759737</v>
      </c>
      <c r="I87" s="3">
        <v>1.109615</v>
      </c>
      <c r="J87" s="5">
        <v>-0.002962256</v>
      </c>
      <c r="K87" s="5">
        <v>0.03676528</v>
      </c>
    </row>
    <row r="88" spans="1:11" ht="12.75">
      <c r="A88" s="3">
        <v>9</v>
      </c>
      <c r="B88" s="3" t="s">
        <v>34</v>
      </c>
      <c r="C88" s="3"/>
      <c r="D88" s="3"/>
      <c r="E88" s="3" t="s">
        <v>29</v>
      </c>
      <c r="F88" s="3" t="s">
        <v>88</v>
      </c>
      <c r="G88" s="3">
        <v>0.2702598</v>
      </c>
      <c r="H88" s="3">
        <v>0.2153152</v>
      </c>
      <c r="I88" s="3">
        <v>1.255182</v>
      </c>
      <c r="J88" s="5">
        <v>-0.0007380989</v>
      </c>
      <c r="K88" s="5">
        <v>0.02956158</v>
      </c>
    </row>
    <row r="89" spans="1:11" ht="12.75">
      <c r="A89" s="3">
        <v>9</v>
      </c>
      <c r="B89" s="3" t="s">
        <v>34</v>
      </c>
      <c r="C89" s="3" t="s">
        <v>32</v>
      </c>
      <c r="D89" s="3">
        <v>4</v>
      </c>
      <c r="E89" s="3" t="s">
        <v>29</v>
      </c>
      <c r="F89" s="3" t="s">
        <v>88</v>
      </c>
      <c r="G89" s="3">
        <v>0.2928345</v>
      </c>
      <c r="H89" s="3">
        <v>0.2145239</v>
      </c>
      <c r="I89" s="3">
        <v>1.365044</v>
      </c>
      <c r="J89" s="5">
        <v>-0.002610974</v>
      </c>
      <c r="K89" s="5">
        <v>0.04368973</v>
      </c>
    </row>
    <row r="90" spans="1:11" ht="12.75">
      <c r="A90" s="3">
        <v>10</v>
      </c>
      <c r="B90" s="3" t="s">
        <v>34</v>
      </c>
      <c r="C90" s="3" t="s">
        <v>28</v>
      </c>
      <c r="D90" s="3">
        <v>2</v>
      </c>
      <c r="E90" s="3" t="s">
        <v>29</v>
      </c>
      <c r="F90" s="3" t="s">
        <v>88</v>
      </c>
      <c r="G90" s="3">
        <v>0.2598899</v>
      </c>
      <c r="H90" s="3">
        <v>0.2778829</v>
      </c>
      <c r="I90" s="3">
        <v>0.9352495</v>
      </c>
      <c r="J90" s="5">
        <v>-0.003148817</v>
      </c>
      <c r="K90" s="5">
        <v>0.04377762</v>
      </c>
    </row>
    <row r="91" spans="1:11" ht="12.75">
      <c r="A91" s="3">
        <v>11</v>
      </c>
      <c r="B91" s="3" t="s">
        <v>34</v>
      </c>
      <c r="C91" s="3"/>
      <c r="D91" s="3"/>
      <c r="E91" s="3" t="s">
        <v>29</v>
      </c>
      <c r="F91" s="3" t="s">
        <v>88</v>
      </c>
      <c r="G91" s="3">
        <v>0.2596004</v>
      </c>
      <c r="H91" s="3">
        <v>0.1661771</v>
      </c>
      <c r="I91" s="3">
        <v>1.562191</v>
      </c>
      <c r="J91" s="5">
        <v>-0.0001602855</v>
      </c>
      <c r="K91" s="5">
        <v>0.03036449</v>
      </c>
    </row>
    <row r="92" spans="1:11" ht="12.75">
      <c r="A92" s="3">
        <v>11</v>
      </c>
      <c r="B92" s="3" t="s">
        <v>34</v>
      </c>
      <c r="C92" s="3" t="s">
        <v>35</v>
      </c>
      <c r="D92" s="3" t="s">
        <v>36</v>
      </c>
      <c r="E92" s="3" t="s">
        <v>29</v>
      </c>
      <c r="F92" s="3" t="s">
        <v>88</v>
      </c>
      <c r="G92" s="3">
        <v>0.2930397</v>
      </c>
      <c r="H92" s="3">
        <v>0.1647674</v>
      </c>
      <c r="I92" s="3">
        <v>1.778506</v>
      </c>
      <c r="J92" s="5">
        <v>-0.003185385</v>
      </c>
      <c r="K92" s="5">
        <v>0.03708871</v>
      </c>
    </row>
    <row r="93" spans="1:11" ht="12.75">
      <c r="A93" s="3">
        <v>12</v>
      </c>
      <c r="B93" s="3" t="s">
        <v>34</v>
      </c>
      <c r="C93" s="3" t="s">
        <v>32</v>
      </c>
      <c r="D93" s="3">
        <v>1</v>
      </c>
      <c r="E93" s="3" t="s">
        <v>29</v>
      </c>
      <c r="F93" s="3" t="s">
        <v>88</v>
      </c>
      <c r="G93" s="3">
        <v>0.1745782</v>
      </c>
      <c r="H93" s="3">
        <v>0.2486121</v>
      </c>
      <c r="I93" s="3">
        <v>0.7022113</v>
      </c>
      <c r="J93" s="5">
        <v>-0.008001896</v>
      </c>
      <c r="K93" s="5">
        <v>0.06742759</v>
      </c>
    </row>
    <row r="94" spans="1:11" ht="12.75">
      <c r="A94" s="3">
        <v>13</v>
      </c>
      <c r="B94" s="3" t="s">
        <v>34</v>
      </c>
      <c r="C94" s="3" t="s">
        <v>28</v>
      </c>
      <c r="D94" s="3">
        <v>3</v>
      </c>
      <c r="E94" s="3" t="s">
        <v>29</v>
      </c>
      <c r="F94" s="3" t="s">
        <v>88</v>
      </c>
      <c r="G94" s="3">
        <v>0.1816729</v>
      </c>
      <c r="H94" s="3">
        <v>0.2936571</v>
      </c>
      <c r="I94" s="3">
        <v>0.6186567</v>
      </c>
      <c r="J94" s="5">
        <v>-0.003416115</v>
      </c>
      <c r="K94" s="5">
        <v>0.03591239</v>
      </c>
    </row>
    <row r="95" spans="1:11" ht="12.75">
      <c r="A95" s="3">
        <v>13</v>
      </c>
      <c r="B95" s="3" t="s">
        <v>34</v>
      </c>
      <c r="C95" s="3"/>
      <c r="D95" s="3"/>
      <c r="E95" s="3" t="s">
        <v>29</v>
      </c>
      <c r="F95" s="3" t="s">
        <v>88</v>
      </c>
      <c r="G95" s="3">
        <v>0.1956155</v>
      </c>
      <c r="H95" s="3">
        <v>0.2590149</v>
      </c>
      <c r="I95" s="3">
        <v>0.7552288</v>
      </c>
      <c r="J95" s="5">
        <v>-0.006564578</v>
      </c>
      <c r="K95" s="5">
        <v>0.03937742</v>
      </c>
    </row>
    <row r="96" spans="1:11" ht="12.75">
      <c r="A96" s="3">
        <v>14</v>
      </c>
      <c r="B96" s="3" t="s">
        <v>34</v>
      </c>
      <c r="C96" s="3" t="s">
        <v>35</v>
      </c>
      <c r="D96" s="3" t="s">
        <v>37</v>
      </c>
      <c r="E96" s="3" t="s">
        <v>29</v>
      </c>
      <c r="F96" s="3" t="s">
        <v>88</v>
      </c>
      <c r="G96" s="3">
        <v>0.2059753</v>
      </c>
      <c r="H96" s="3">
        <v>0.1795341</v>
      </c>
      <c r="I96" s="3">
        <v>1.147277</v>
      </c>
      <c r="J96" s="5">
        <v>-0.004819193</v>
      </c>
      <c r="K96" s="5">
        <v>0.03553087</v>
      </c>
    </row>
    <row r="97" spans="1:11" ht="12.75">
      <c r="A97" s="3">
        <v>15</v>
      </c>
      <c r="B97" s="3" t="s">
        <v>34</v>
      </c>
      <c r="C97" s="3"/>
      <c r="D97" s="3"/>
      <c r="E97" s="3" t="s">
        <v>29</v>
      </c>
      <c r="F97" s="3" t="s">
        <v>88</v>
      </c>
      <c r="G97" s="3">
        <v>0.339164</v>
      </c>
      <c r="H97" s="3">
        <v>0.1359821</v>
      </c>
      <c r="I97" s="3">
        <v>2.494181</v>
      </c>
      <c r="J97" s="5">
        <v>-0.001326981</v>
      </c>
      <c r="K97" s="5">
        <v>0.02990871</v>
      </c>
    </row>
    <row r="98" spans="1:11" ht="12.75">
      <c r="A98" s="3">
        <v>15</v>
      </c>
      <c r="B98" s="3" t="s">
        <v>34</v>
      </c>
      <c r="C98" s="3" t="s">
        <v>35</v>
      </c>
      <c r="D98" s="3" t="s">
        <v>37</v>
      </c>
      <c r="E98" s="3" t="s">
        <v>29</v>
      </c>
      <c r="F98" s="3" t="s">
        <v>88</v>
      </c>
      <c r="G98" s="3">
        <v>0.6501467</v>
      </c>
      <c r="H98" s="3">
        <v>0.1630633</v>
      </c>
      <c r="I98" s="3">
        <v>3.987082</v>
      </c>
      <c r="J98" s="5">
        <v>-0.0008438695</v>
      </c>
      <c r="K98" s="3">
        <v>0.0235328</v>
      </c>
    </row>
    <row r="99" spans="1:11" ht="12.75">
      <c r="A99" s="3">
        <v>16</v>
      </c>
      <c r="B99" s="3" t="s">
        <v>34</v>
      </c>
      <c r="C99" s="3" t="s">
        <v>32</v>
      </c>
      <c r="D99" s="3">
        <v>3</v>
      </c>
      <c r="E99" s="3" t="s">
        <v>29</v>
      </c>
      <c r="F99" s="3" t="s">
        <v>88</v>
      </c>
      <c r="G99" s="3">
        <v>0.3253581</v>
      </c>
      <c r="H99" s="3">
        <v>0.2582659</v>
      </c>
      <c r="I99" s="3">
        <v>1.259779</v>
      </c>
      <c r="J99" s="5">
        <v>-0.003953286</v>
      </c>
      <c r="K99" s="5">
        <v>0.04237295</v>
      </c>
    </row>
    <row r="100" spans="1:11" ht="12.75">
      <c r="A100" s="3">
        <v>17</v>
      </c>
      <c r="B100" s="3" t="s">
        <v>34</v>
      </c>
      <c r="C100" s="3" t="s">
        <v>31</v>
      </c>
      <c r="D100" s="3">
        <v>4</v>
      </c>
      <c r="E100" s="3" t="s">
        <v>38</v>
      </c>
      <c r="F100" s="3" t="s">
        <v>39</v>
      </c>
      <c r="G100" s="3">
        <v>0.3604539</v>
      </c>
      <c r="H100" s="3">
        <v>0.1263149</v>
      </c>
      <c r="I100" s="3">
        <v>2.853614</v>
      </c>
      <c r="J100" s="5">
        <v>-0.002049185</v>
      </c>
      <c r="K100" s="3">
        <v>0.1029911</v>
      </c>
    </row>
    <row r="101" spans="1:11" ht="12.75">
      <c r="A101" s="3">
        <v>17</v>
      </c>
      <c r="B101" s="3" t="s">
        <v>34</v>
      </c>
      <c r="C101" s="3" t="s">
        <v>31</v>
      </c>
      <c r="D101" s="3">
        <v>4</v>
      </c>
      <c r="E101" s="3" t="s">
        <v>38</v>
      </c>
      <c r="F101" s="3" t="s">
        <v>39</v>
      </c>
      <c r="G101" s="3">
        <v>0.2277987</v>
      </c>
      <c r="H101" s="3">
        <v>0.1007245</v>
      </c>
      <c r="I101" s="3">
        <v>2.261601</v>
      </c>
      <c r="J101" s="5">
        <v>-0.005104036</v>
      </c>
      <c r="K101" s="3">
        <v>0.161322</v>
      </c>
    </row>
    <row r="102" spans="1:11" ht="12.75">
      <c r="A102" s="3">
        <v>18</v>
      </c>
      <c r="B102" s="3" t="s">
        <v>34</v>
      </c>
      <c r="C102" s="3" t="s">
        <v>31</v>
      </c>
      <c r="D102" s="3">
        <v>3</v>
      </c>
      <c r="E102" s="3" t="s">
        <v>38</v>
      </c>
      <c r="F102" s="6" t="s">
        <v>42</v>
      </c>
      <c r="G102" s="3">
        <v>0.4022849</v>
      </c>
      <c r="H102" s="3">
        <v>0.1235023</v>
      </c>
      <c r="I102" s="3">
        <v>3.257307</v>
      </c>
      <c r="J102" s="5">
        <v>-0.002469679</v>
      </c>
      <c r="K102" s="3">
        <v>0.1111726</v>
      </c>
    </row>
    <row r="103" spans="1:11" ht="12.75">
      <c r="A103" s="3">
        <v>19</v>
      </c>
      <c r="B103" s="3" t="s">
        <v>34</v>
      </c>
      <c r="C103" s="3" t="s">
        <v>31</v>
      </c>
      <c r="D103" s="3">
        <v>1</v>
      </c>
      <c r="E103" s="3" t="s">
        <v>38</v>
      </c>
      <c r="F103" s="6" t="s">
        <v>44</v>
      </c>
      <c r="G103" s="3">
        <v>0.3816013</v>
      </c>
      <c r="H103" s="3">
        <v>0.1321524</v>
      </c>
      <c r="I103" s="3">
        <v>2.887585</v>
      </c>
      <c r="J103" s="5">
        <v>-0.002233819</v>
      </c>
      <c r="K103" s="3">
        <v>0.1387611</v>
      </c>
    </row>
    <row r="104" spans="1:11" ht="12.75">
      <c r="A104" s="3">
        <v>19</v>
      </c>
      <c r="B104" s="3" t="s">
        <v>34</v>
      </c>
      <c r="C104" s="3" t="s">
        <v>31</v>
      </c>
      <c r="D104" s="3">
        <v>1</v>
      </c>
      <c r="E104" s="3" t="s">
        <v>38</v>
      </c>
      <c r="F104" s="6" t="s">
        <v>44</v>
      </c>
      <c r="G104" s="3">
        <v>0.6799899</v>
      </c>
      <c r="H104" s="3">
        <v>0.166167</v>
      </c>
      <c r="I104" s="3">
        <v>4.092209</v>
      </c>
      <c r="J104" s="5">
        <v>-0.001362599</v>
      </c>
      <c r="K104" s="5">
        <v>0.09848431</v>
      </c>
    </row>
    <row r="105" spans="1:11" ht="12.75">
      <c r="A105" s="3">
        <v>20</v>
      </c>
      <c r="B105" s="3" t="s">
        <v>34</v>
      </c>
      <c r="C105" s="3" t="s">
        <v>31</v>
      </c>
      <c r="D105" s="3">
        <v>2</v>
      </c>
      <c r="E105" s="3" t="s">
        <v>38</v>
      </c>
      <c r="F105" s="3" t="s">
        <v>45</v>
      </c>
      <c r="G105" s="3">
        <v>0.6295031</v>
      </c>
      <c r="H105" s="3">
        <v>0.1198389</v>
      </c>
      <c r="I105" s="3">
        <v>5.252909</v>
      </c>
      <c r="J105" s="5">
        <v>-0.0004818038</v>
      </c>
      <c r="K105" s="3">
        <v>0.1404321</v>
      </c>
    </row>
    <row r="106" spans="1:11" ht="12.75">
      <c r="A106" s="3">
        <v>21</v>
      </c>
      <c r="B106" s="3" t="s">
        <v>34</v>
      </c>
      <c r="C106" s="3" t="s">
        <v>31</v>
      </c>
      <c r="D106" s="3">
        <v>2</v>
      </c>
      <c r="E106" s="3" t="s">
        <v>46</v>
      </c>
      <c r="F106" s="6" t="s">
        <v>47</v>
      </c>
      <c r="G106" s="3">
        <v>0.461452</v>
      </c>
      <c r="H106" s="3">
        <v>0.181596</v>
      </c>
      <c r="I106" s="3">
        <v>2.541091</v>
      </c>
      <c r="J106" s="5">
        <v>0.002701223</v>
      </c>
      <c r="K106" s="3">
        <v>0.1086264</v>
      </c>
    </row>
    <row r="107" spans="1:11" ht="12.75">
      <c r="A107" s="3">
        <v>21</v>
      </c>
      <c r="B107" s="3" t="s">
        <v>34</v>
      </c>
      <c r="C107" s="3" t="s">
        <v>31</v>
      </c>
      <c r="D107" s="3">
        <v>2</v>
      </c>
      <c r="E107" s="3" t="s">
        <v>46</v>
      </c>
      <c r="F107" s="6" t="s">
        <v>47</v>
      </c>
      <c r="G107" s="3">
        <v>0.2847128</v>
      </c>
      <c r="H107" s="3">
        <v>0.1298769</v>
      </c>
      <c r="I107" s="3">
        <v>2.192174</v>
      </c>
      <c r="J107" s="5">
        <v>-0.003025474</v>
      </c>
      <c r="K107" s="3">
        <v>0.1029593</v>
      </c>
    </row>
    <row r="108" spans="1:11" ht="12.75">
      <c r="A108" s="3">
        <v>22</v>
      </c>
      <c r="B108" s="3" t="s">
        <v>34</v>
      </c>
      <c r="C108" s="3" t="s">
        <v>31</v>
      </c>
      <c r="D108" s="3">
        <v>4</v>
      </c>
      <c r="E108" s="3" t="s">
        <v>46</v>
      </c>
      <c r="F108" s="3" t="s">
        <v>49</v>
      </c>
      <c r="G108" s="3">
        <v>0.2991117</v>
      </c>
      <c r="H108" s="3">
        <v>0.217425</v>
      </c>
      <c r="I108" s="3">
        <v>1.375701</v>
      </c>
      <c r="J108" s="5">
        <v>-0.001851072</v>
      </c>
      <c r="K108" s="5">
        <v>0.09053547</v>
      </c>
    </row>
    <row r="109" spans="1:11" ht="12.75">
      <c r="A109" s="3">
        <v>23</v>
      </c>
      <c r="B109" s="3" t="s">
        <v>34</v>
      </c>
      <c r="C109" s="3" t="s">
        <v>31</v>
      </c>
      <c r="D109" s="3">
        <v>3</v>
      </c>
      <c r="E109" s="3" t="s">
        <v>46</v>
      </c>
      <c r="F109" s="3" t="s">
        <v>51</v>
      </c>
      <c r="G109" s="3">
        <v>0.2807039</v>
      </c>
      <c r="H109" s="3">
        <v>0.1472726</v>
      </c>
      <c r="I109" s="3">
        <v>1.906015</v>
      </c>
      <c r="J109" s="5">
        <v>-0.001937582</v>
      </c>
      <c r="K109" s="3">
        <v>0.108256</v>
      </c>
    </row>
    <row r="110" spans="1:11" ht="12.75">
      <c r="A110" s="3">
        <v>23</v>
      </c>
      <c r="B110" s="3" t="s">
        <v>34</v>
      </c>
      <c r="C110" s="3" t="s">
        <v>31</v>
      </c>
      <c r="D110" s="3">
        <v>3</v>
      </c>
      <c r="E110" s="3" t="s">
        <v>46</v>
      </c>
      <c r="F110" s="3" t="s">
        <v>51</v>
      </c>
      <c r="G110" s="3">
        <v>0.3776038</v>
      </c>
      <c r="H110" s="3">
        <v>0.1430369</v>
      </c>
      <c r="I110" s="3">
        <v>2.639905</v>
      </c>
      <c r="J110" s="5">
        <v>-0.002415774</v>
      </c>
      <c r="K110" s="3">
        <v>0.1754848</v>
      </c>
    </row>
    <row r="111" spans="1:11" ht="12.75">
      <c r="A111">
        <v>24</v>
      </c>
      <c r="B111" t="s">
        <v>34</v>
      </c>
      <c r="C111" t="s">
        <v>53</v>
      </c>
      <c r="D111">
        <v>2</v>
      </c>
      <c r="E111" t="s">
        <v>38</v>
      </c>
      <c r="F111" t="s">
        <v>54</v>
      </c>
      <c r="G111">
        <v>0.3986482</v>
      </c>
      <c r="H111">
        <v>0.1078169</v>
      </c>
      <c r="I111">
        <v>3.697456</v>
      </c>
      <c r="J111" s="1">
        <v>-0.002253162</v>
      </c>
      <c r="K111">
        <v>0.1531388</v>
      </c>
    </row>
    <row r="112" spans="1:11" ht="12.75">
      <c r="A112">
        <v>25</v>
      </c>
      <c r="B112" t="s">
        <v>34</v>
      </c>
      <c r="C112" t="s">
        <v>53</v>
      </c>
      <c r="D112">
        <v>4</v>
      </c>
      <c r="E112" t="s">
        <v>55</v>
      </c>
      <c r="F112" t="s">
        <v>56</v>
      </c>
      <c r="G112">
        <v>0.3278866</v>
      </c>
      <c r="H112">
        <v>0.1318985</v>
      </c>
      <c r="I112">
        <v>2.485901</v>
      </c>
      <c r="J112" s="1">
        <v>-0.003902033</v>
      </c>
      <c r="K112">
        <v>0.132401</v>
      </c>
    </row>
    <row r="113" spans="1:11" ht="12.75">
      <c r="A113">
        <v>25</v>
      </c>
      <c r="B113" t="s">
        <v>34</v>
      </c>
      <c r="C113" t="s">
        <v>53</v>
      </c>
      <c r="D113">
        <v>4</v>
      </c>
      <c r="E113" t="s">
        <v>55</v>
      </c>
      <c r="F113" t="s">
        <v>56</v>
      </c>
      <c r="G113">
        <v>0.4296902</v>
      </c>
      <c r="H113">
        <v>0.1014848</v>
      </c>
      <c r="I113">
        <v>4.234035</v>
      </c>
      <c r="J113" s="1">
        <v>-0.002306981</v>
      </c>
      <c r="K113" s="1">
        <v>0.05073212</v>
      </c>
    </row>
    <row r="114" spans="1:11" ht="12.75">
      <c r="A114">
        <v>26</v>
      </c>
      <c r="B114" t="s">
        <v>34</v>
      </c>
      <c r="C114" t="s">
        <v>53</v>
      </c>
      <c r="D114">
        <v>3</v>
      </c>
      <c r="E114" t="s">
        <v>57</v>
      </c>
      <c r="F114" t="s">
        <v>58</v>
      </c>
      <c r="G114">
        <v>0.8500807</v>
      </c>
      <c r="H114">
        <v>0.138408</v>
      </c>
      <c r="I114">
        <v>6.141849</v>
      </c>
      <c r="J114" s="1">
        <v>-0.0001974371</v>
      </c>
      <c r="K114" s="1">
        <v>0.09474398</v>
      </c>
    </row>
    <row r="115" spans="1:11" ht="12.75">
      <c r="A115">
        <v>27</v>
      </c>
      <c r="B115" t="s">
        <v>34</v>
      </c>
      <c r="C115" t="s">
        <v>53</v>
      </c>
      <c r="D115">
        <v>3</v>
      </c>
      <c r="E115" t="s">
        <v>60</v>
      </c>
      <c r="F115" t="s">
        <v>61</v>
      </c>
      <c r="G115">
        <v>0.2825705</v>
      </c>
      <c r="H115">
        <v>0.1308646</v>
      </c>
      <c r="I115">
        <v>2.159258</v>
      </c>
      <c r="J115" s="1">
        <v>-0.003048768</v>
      </c>
      <c r="K115" s="1">
        <v>0.06431863</v>
      </c>
    </row>
    <row r="116" spans="1:11" ht="12.75">
      <c r="A116">
        <v>27</v>
      </c>
      <c r="B116" t="s">
        <v>34</v>
      </c>
      <c r="C116" t="s">
        <v>53</v>
      </c>
      <c r="D116">
        <v>3</v>
      </c>
      <c r="E116" t="s">
        <v>60</v>
      </c>
      <c r="F116" t="s">
        <v>61</v>
      </c>
      <c r="G116">
        <v>0.2196418</v>
      </c>
      <c r="H116" s="1">
        <v>0.09656996</v>
      </c>
      <c r="I116">
        <v>2.274432</v>
      </c>
      <c r="J116" s="1">
        <v>-0.005751457</v>
      </c>
      <c r="K116" s="1">
        <v>0.06520362</v>
      </c>
    </row>
    <row r="117" spans="1:11" ht="12.75">
      <c r="A117">
        <v>28</v>
      </c>
      <c r="B117" t="s">
        <v>34</v>
      </c>
      <c r="C117" t="s">
        <v>53</v>
      </c>
      <c r="D117">
        <v>2</v>
      </c>
      <c r="E117" t="s">
        <v>57</v>
      </c>
      <c r="F117" t="s">
        <v>61</v>
      </c>
      <c r="G117">
        <v>0.4217234</v>
      </c>
      <c r="H117">
        <v>0.1156361</v>
      </c>
      <c r="I117">
        <v>3.646988</v>
      </c>
      <c r="J117" s="1">
        <v>-0.003359073</v>
      </c>
      <c r="K117">
        <v>0.1525718</v>
      </c>
    </row>
    <row r="118" spans="1:11" ht="12.75">
      <c r="A118">
        <v>29</v>
      </c>
      <c r="B118" t="s">
        <v>34</v>
      </c>
      <c r="C118" t="s">
        <v>53</v>
      </c>
      <c r="D118">
        <v>1</v>
      </c>
      <c r="E118" t="s">
        <v>63</v>
      </c>
      <c r="F118" t="s">
        <v>41</v>
      </c>
      <c r="G118">
        <v>1.173689</v>
      </c>
      <c r="H118">
        <v>0.1936485</v>
      </c>
      <c r="I118">
        <v>6.060922</v>
      </c>
      <c r="J118" s="1">
        <v>0.001506224</v>
      </c>
      <c r="K118" s="1">
        <v>0.09851272</v>
      </c>
    </row>
    <row r="119" spans="1:11" ht="12.75">
      <c r="A119">
        <v>29</v>
      </c>
      <c r="B119" t="s">
        <v>34</v>
      </c>
      <c r="C119" t="s">
        <v>53</v>
      </c>
      <c r="D119">
        <v>1</v>
      </c>
      <c r="E119" t="s">
        <v>63</v>
      </c>
      <c r="F119" t="s">
        <v>41</v>
      </c>
      <c r="G119">
        <v>0.659629</v>
      </c>
      <c r="H119">
        <v>0.1643222</v>
      </c>
      <c r="I119">
        <v>4.014242</v>
      </c>
      <c r="J119" s="1">
        <v>-0.002359856</v>
      </c>
      <c r="K119" s="1">
        <v>0.04810897</v>
      </c>
    </row>
    <row r="120" spans="1:11" ht="12.75">
      <c r="A120">
        <v>30</v>
      </c>
      <c r="B120" t="s">
        <v>34</v>
      </c>
      <c r="C120" t="s">
        <v>53</v>
      </c>
      <c r="D120">
        <v>3</v>
      </c>
      <c r="E120" t="s">
        <v>29</v>
      </c>
      <c r="F120" t="s">
        <v>88</v>
      </c>
      <c r="G120">
        <v>0.1702766</v>
      </c>
      <c r="H120">
        <v>0.2503155</v>
      </c>
      <c r="I120">
        <v>0.6802481</v>
      </c>
      <c r="J120" s="1">
        <v>-0.007970663</v>
      </c>
      <c r="K120">
        <v>0.1481227</v>
      </c>
    </row>
    <row r="121" spans="1:11" ht="12.75">
      <c r="A121">
        <v>31</v>
      </c>
      <c r="B121" t="s">
        <v>34</v>
      </c>
      <c r="C121" t="s">
        <v>53</v>
      </c>
      <c r="D121">
        <v>4</v>
      </c>
      <c r="E121" t="s">
        <v>29</v>
      </c>
      <c r="F121" t="s">
        <v>88</v>
      </c>
      <c r="G121">
        <v>0.2867806</v>
      </c>
      <c r="H121">
        <v>0.1447129</v>
      </c>
      <c r="I121">
        <v>1.981721</v>
      </c>
      <c r="J121" s="1">
        <v>-0.002009643</v>
      </c>
      <c r="K121">
        <v>0.1353272</v>
      </c>
    </row>
    <row r="122" spans="1:11" ht="12.75">
      <c r="A122">
        <v>31</v>
      </c>
      <c r="B122" t="s">
        <v>34</v>
      </c>
      <c r="C122" t="s">
        <v>53</v>
      </c>
      <c r="D122">
        <v>4</v>
      </c>
      <c r="E122" t="s">
        <v>29</v>
      </c>
      <c r="F122" t="s">
        <v>88</v>
      </c>
      <c r="G122">
        <v>0.330336</v>
      </c>
      <c r="H122">
        <v>0.1679077</v>
      </c>
      <c r="I122">
        <v>1.967366</v>
      </c>
      <c r="J122" s="1">
        <v>-0.00256943</v>
      </c>
      <c r="K122">
        <v>0.1040936</v>
      </c>
    </row>
    <row r="123" spans="1:11" ht="12.75">
      <c r="A123">
        <v>32</v>
      </c>
      <c r="B123" t="s">
        <v>34</v>
      </c>
      <c r="C123" t="s">
        <v>53</v>
      </c>
      <c r="D123">
        <v>1</v>
      </c>
      <c r="E123" t="s">
        <v>29</v>
      </c>
      <c r="F123" t="s">
        <v>88</v>
      </c>
      <c r="G123">
        <v>0.4185492</v>
      </c>
      <c r="H123">
        <v>0.1503755</v>
      </c>
      <c r="I123">
        <v>2.783361</v>
      </c>
      <c r="J123" s="1">
        <v>-0.0009263964</v>
      </c>
      <c r="K123">
        <v>0.1311199</v>
      </c>
    </row>
    <row r="124" spans="1:11" ht="12.75">
      <c r="A124">
        <v>33</v>
      </c>
      <c r="B124" t="s">
        <v>34</v>
      </c>
      <c r="C124" t="s">
        <v>53</v>
      </c>
      <c r="D124">
        <v>2</v>
      </c>
      <c r="E124" t="s">
        <v>29</v>
      </c>
      <c r="F124" t="s">
        <v>88</v>
      </c>
      <c r="G124">
        <v>0.2617238</v>
      </c>
      <c r="H124">
        <v>0.1640405</v>
      </c>
      <c r="I124">
        <v>1.595483</v>
      </c>
      <c r="J124" s="1">
        <v>-0.002496396</v>
      </c>
      <c r="K124">
        <v>0.1146464</v>
      </c>
    </row>
    <row r="125" spans="1:11" ht="12.75">
      <c r="A125">
        <v>33</v>
      </c>
      <c r="B125" t="s">
        <v>34</v>
      </c>
      <c r="C125" t="s">
        <v>53</v>
      </c>
      <c r="D125">
        <v>2</v>
      </c>
      <c r="E125" t="s">
        <v>29</v>
      </c>
      <c r="F125" t="s">
        <v>88</v>
      </c>
      <c r="G125">
        <v>0.3589069</v>
      </c>
      <c r="H125">
        <v>0.1892321</v>
      </c>
      <c r="I125">
        <v>1.896649</v>
      </c>
      <c r="J125" s="1">
        <v>-0.001741723</v>
      </c>
      <c r="K125">
        <v>0.1000857</v>
      </c>
    </row>
    <row r="126" spans="1:11" ht="12.75">
      <c r="A126">
        <v>34</v>
      </c>
      <c r="B126" t="s">
        <v>65</v>
      </c>
      <c r="C126" t="s">
        <v>66</v>
      </c>
      <c r="D126">
        <v>2</v>
      </c>
      <c r="E126" t="s">
        <v>29</v>
      </c>
      <c r="F126" t="s">
        <v>67</v>
      </c>
      <c r="G126">
        <v>0.2633997</v>
      </c>
      <c r="H126">
        <v>0.2137034</v>
      </c>
      <c r="I126">
        <v>1.232548</v>
      </c>
      <c r="J126" s="1">
        <v>-0.002248176</v>
      </c>
      <c r="K126">
        <v>0.1875441</v>
      </c>
    </row>
    <row r="127" spans="1:11" ht="12.75">
      <c r="A127">
        <v>35</v>
      </c>
      <c r="B127" t="s">
        <v>65</v>
      </c>
      <c r="C127" t="s">
        <v>68</v>
      </c>
      <c r="D127">
        <v>3</v>
      </c>
      <c r="E127" t="s">
        <v>29</v>
      </c>
      <c r="F127" t="s">
        <v>67</v>
      </c>
      <c r="G127">
        <v>0.2521513</v>
      </c>
      <c r="H127">
        <v>0.1428358</v>
      </c>
      <c r="I127">
        <v>1.765323</v>
      </c>
      <c r="J127" s="1">
        <v>-0.0008893713</v>
      </c>
      <c r="K127">
        <v>0.1005336</v>
      </c>
    </row>
    <row r="128" spans="1:11" ht="12.75">
      <c r="A128">
        <v>35</v>
      </c>
      <c r="B128" t="s">
        <v>65</v>
      </c>
      <c r="C128" t="s">
        <v>68</v>
      </c>
      <c r="D128">
        <v>3</v>
      </c>
      <c r="E128" t="s">
        <v>29</v>
      </c>
      <c r="F128" t="s">
        <v>67</v>
      </c>
      <c r="G128">
        <v>0.2090433</v>
      </c>
      <c r="H128">
        <v>0.1266756</v>
      </c>
      <c r="I128">
        <v>1.650226</v>
      </c>
      <c r="J128" s="1">
        <v>-0.004742012</v>
      </c>
      <c r="K128">
        <v>0.12628</v>
      </c>
    </row>
    <row r="129" spans="1:11" ht="12.75">
      <c r="A129">
        <v>36</v>
      </c>
      <c r="B129" t="s">
        <v>65</v>
      </c>
      <c r="C129" t="s">
        <v>68</v>
      </c>
      <c r="D129">
        <v>2</v>
      </c>
      <c r="E129" t="s">
        <v>29</v>
      </c>
      <c r="F129" t="s">
        <v>67</v>
      </c>
      <c r="G129">
        <v>0.1564473</v>
      </c>
      <c r="H129">
        <v>0.1908865</v>
      </c>
      <c r="I129">
        <v>0.8195832</v>
      </c>
      <c r="J129" s="1">
        <v>-0.006057012</v>
      </c>
      <c r="K129">
        <v>0.1060109</v>
      </c>
    </row>
    <row r="130" spans="1:11" ht="12.75">
      <c r="A130">
        <v>37</v>
      </c>
      <c r="B130" t="s">
        <v>65</v>
      </c>
      <c r="C130" t="s">
        <v>66</v>
      </c>
      <c r="D130">
        <v>3</v>
      </c>
      <c r="E130" t="s">
        <v>29</v>
      </c>
      <c r="F130" t="s">
        <v>67</v>
      </c>
      <c r="G130">
        <v>0.4508106</v>
      </c>
      <c r="H130">
        <v>0.258959</v>
      </c>
      <c r="I130">
        <v>1.740857</v>
      </c>
      <c r="J130" s="1">
        <v>0.002234745</v>
      </c>
      <c r="K130" s="1">
        <v>0.03423909</v>
      </c>
    </row>
    <row r="131" spans="1:11" ht="12.75">
      <c r="A131">
        <v>37</v>
      </c>
      <c r="B131" t="s">
        <v>65</v>
      </c>
      <c r="C131" t="s">
        <v>66</v>
      </c>
      <c r="D131">
        <v>3</v>
      </c>
      <c r="E131" t="s">
        <v>29</v>
      </c>
      <c r="F131" t="s">
        <v>67</v>
      </c>
      <c r="G131">
        <v>0.3441086</v>
      </c>
      <c r="H131">
        <v>0.2081801</v>
      </c>
      <c r="I131">
        <v>1.652937</v>
      </c>
      <c r="J131" s="1">
        <v>-0.002878307</v>
      </c>
      <c r="K131" s="1">
        <v>0.05799153</v>
      </c>
    </row>
    <row r="132" spans="1:11" ht="12.75">
      <c r="A132">
        <v>38</v>
      </c>
      <c r="B132" t="s">
        <v>65</v>
      </c>
      <c r="C132" t="s">
        <v>66</v>
      </c>
      <c r="D132">
        <v>4</v>
      </c>
      <c r="E132" t="s">
        <v>29</v>
      </c>
      <c r="F132" t="s">
        <v>67</v>
      </c>
      <c r="G132">
        <v>0.6045644</v>
      </c>
      <c r="H132">
        <v>0.1284526</v>
      </c>
      <c r="I132">
        <v>4.706518</v>
      </c>
      <c r="J132" s="1">
        <v>-5.127873E-05</v>
      </c>
      <c r="K132" s="1">
        <v>0.07736485</v>
      </c>
    </row>
    <row r="133" spans="1:11" ht="12.75">
      <c r="A133">
        <v>1</v>
      </c>
      <c r="B133" t="s">
        <v>65</v>
      </c>
      <c r="C133" t="s">
        <v>28</v>
      </c>
      <c r="D133">
        <v>4</v>
      </c>
      <c r="E133" t="s">
        <v>29</v>
      </c>
      <c r="F133" t="s">
        <v>67</v>
      </c>
      <c r="G133">
        <v>0.2538563</v>
      </c>
      <c r="H133">
        <v>0.1659901</v>
      </c>
      <c r="I133">
        <v>1.529346</v>
      </c>
      <c r="J133" s="1">
        <v>-0.001387728</v>
      </c>
      <c r="K133" s="1">
        <v>0.05844187</v>
      </c>
    </row>
    <row r="134" spans="1:11" ht="12.75">
      <c r="A134">
        <v>1</v>
      </c>
      <c r="B134" t="s">
        <v>65</v>
      </c>
      <c r="C134" t="s">
        <v>28</v>
      </c>
      <c r="D134">
        <v>4</v>
      </c>
      <c r="E134" t="s">
        <v>29</v>
      </c>
      <c r="F134" t="s">
        <v>67</v>
      </c>
      <c r="G134">
        <v>0.2728716</v>
      </c>
      <c r="H134">
        <v>0.1610242</v>
      </c>
      <c r="I134">
        <v>1.6946</v>
      </c>
      <c r="J134" s="1">
        <v>-0.004540858</v>
      </c>
      <c r="K134" s="1">
        <v>0.02963016</v>
      </c>
    </row>
    <row r="135" spans="1:11" ht="12.75">
      <c r="A135">
        <v>2</v>
      </c>
      <c r="B135" t="s">
        <v>65</v>
      </c>
      <c r="C135" t="s">
        <v>28</v>
      </c>
      <c r="D135">
        <v>5</v>
      </c>
      <c r="F135" t="s">
        <v>69</v>
      </c>
      <c r="G135">
        <v>0.4299441</v>
      </c>
      <c r="H135">
        <v>0.1304152</v>
      </c>
      <c r="I135">
        <v>3.296734</v>
      </c>
      <c r="J135" s="1">
        <v>-0.001686037</v>
      </c>
      <c r="K135" s="1">
        <v>0.01715914</v>
      </c>
    </row>
    <row r="136" spans="1:11" ht="12.75">
      <c r="A136">
        <v>3</v>
      </c>
      <c r="B136" t="s">
        <v>65</v>
      </c>
      <c r="C136" t="s">
        <v>28</v>
      </c>
      <c r="D136">
        <v>3</v>
      </c>
      <c r="F136" t="s">
        <v>69</v>
      </c>
      <c r="G136">
        <v>0.3805007</v>
      </c>
      <c r="H136">
        <v>0.2048707</v>
      </c>
      <c r="I136">
        <v>1.857273</v>
      </c>
      <c r="J136" s="1">
        <v>0.001408779</v>
      </c>
      <c r="K136" s="1">
        <v>0.04463729</v>
      </c>
    </row>
    <row r="137" spans="1:11" ht="12.75">
      <c r="A137">
        <v>3</v>
      </c>
      <c r="B137" t="s">
        <v>65</v>
      </c>
      <c r="C137" t="s">
        <v>28</v>
      </c>
      <c r="D137">
        <v>3</v>
      </c>
      <c r="F137" t="s">
        <v>69</v>
      </c>
      <c r="G137">
        <v>0.5112125</v>
      </c>
      <c r="H137">
        <v>0.2066474</v>
      </c>
      <c r="I137">
        <v>2.47384</v>
      </c>
      <c r="J137" s="1">
        <v>-0.001044976</v>
      </c>
      <c r="K137" s="1">
        <v>0.02149206</v>
      </c>
    </row>
    <row r="138" spans="1:11" ht="12.75">
      <c r="A138">
        <v>4</v>
      </c>
      <c r="B138" t="s">
        <v>65</v>
      </c>
      <c r="C138" t="s">
        <v>28</v>
      </c>
      <c r="D138">
        <v>2</v>
      </c>
      <c r="F138" t="s">
        <v>69</v>
      </c>
      <c r="G138">
        <v>0.3871571</v>
      </c>
      <c r="H138">
        <v>0.1390544</v>
      </c>
      <c r="I138">
        <v>2.784214</v>
      </c>
      <c r="J138" s="1">
        <v>-0.002160606</v>
      </c>
      <c r="K138" s="1">
        <v>0.04084047</v>
      </c>
    </row>
    <row r="139" spans="1:11" ht="12.75">
      <c r="A139">
        <v>5</v>
      </c>
      <c r="B139" t="s">
        <v>65</v>
      </c>
      <c r="C139" t="s">
        <v>28</v>
      </c>
      <c r="D139">
        <v>1</v>
      </c>
      <c r="E139" t="s">
        <v>29</v>
      </c>
      <c r="F139" t="s">
        <v>88</v>
      </c>
      <c r="G139">
        <v>0.2855455</v>
      </c>
      <c r="H139">
        <v>0.1257004</v>
      </c>
      <c r="I139">
        <v>2.271636</v>
      </c>
      <c r="J139" s="1">
        <v>-0.002318509</v>
      </c>
      <c r="K139" s="1">
        <v>0.02500866</v>
      </c>
    </row>
    <row r="140" spans="1:11" ht="12.75">
      <c r="A140">
        <v>5</v>
      </c>
      <c r="B140" t="s">
        <v>65</v>
      </c>
      <c r="C140" t="s">
        <v>28</v>
      </c>
      <c r="D140">
        <v>1</v>
      </c>
      <c r="E140" t="s">
        <v>29</v>
      </c>
      <c r="F140" t="s">
        <v>88</v>
      </c>
      <c r="G140">
        <v>0.5243363</v>
      </c>
      <c r="H140">
        <v>0.1677883</v>
      </c>
      <c r="I140">
        <v>3.124988</v>
      </c>
      <c r="J140" s="1">
        <v>-0.0008103138</v>
      </c>
      <c r="K140" s="1">
        <v>0.03421438</v>
      </c>
    </row>
    <row r="141" spans="1:11" ht="12.75">
      <c r="A141">
        <v>6</v>
      </c>
      <c r="B141" t="s">
        <v>65</v>
      </c>
      <c r="C141" t="s">
        <v>68</v>
      </c>
      <c r="D141">
        <v>4</v>
      </c>
      <c r="E141" t="s">
        <v>29</v>
      </c>
      <c r="F141" t="s">
        <v>69</v>
      </c>
      <c r="G141">
        <v>0.5430939</v>
      </c>
      <c r="H141">
        <v>0.1475842</v>
      </c>
      <c r="I141">
        <v>3.67989</v>
      </c>
      <c r="J141" s="1">
        <v>-0.001122699</v>
      </c>
      <c r="K141" s="1">
        <v>0.03977218</v>
      </c>
    </row>
    <row r="142" spans="1:11" ht="12.75">
      <c r="A142">
        <v>7</v>
      </c>
      <c r="B142" t="s">
        <v>65</v>
      </c>
      <c r="C142" t="s">
        <v>68</v>
      </c>
      <c r="D142">
        <v>1</v>
      </c>
      <c r="E142" t="s">
        <v>29</v>
      </c>
      <c r="F142" t="s">
        <v>69</v>
      </c>
      <c r="G142">
        <v>0.3427069</v>
      </c>
      <c r="H142">
        <v>0.2520575</v>
      </c>
      <c r="I142">
        <v>1.359638</v>
      </c>
      <c r="J142" s="1">
        <v>0.0003701515</v>
      </c>
      <c r="K142" s="1">
        <v>0.05618791</v>
      </c>
    </row>
    <row r="143" spans="1:11" ht="12.75">
      <c r="A143">
        <v>7</v>
      </c>
      <c r="B143" t="s">
        <v>65</v>
      </c>
      <c r="C143" t="s">
        <v>68</v>
      </c>
      <c r="D143">
        <v>1</v>
      </c>
      <c r="E143" t="s">
        <v>29</v>
      </c>
      <c r="F143" t="s">
        <v>69</v>
      </c>
      <c r="G143">
        <v>0.3919917</v>
      </c>
      <c r="H143">
        <v>0.2515827</v>
      </c>
      <c r="I143">
        <v>1.558103</v>
      </c>
      <c r="J143" s="1">
        <v>-0.001690102</v>
      </c>
      <c r="K143" s="1">
        <v>0.05981032</v>
      </c>
    </row>
    <row r="144" spans="1:11" ht="12.75">
      <c r="A144">
        <v>8</v>
      </c>
      <c r="B144" t="s">
        <v>65</v>
      </c>
      <c r="C144" t="s">
        <v>70</v>
      </c>
      <c r="D144">
        <v>1</v>
      </c>
      <c r="E144" t="s">
        <v>29</v>
      </c>
      <c r="F144" t="s">
        <v>88</v>
      </c>
      <c r="G144">
        <v>0.3597749</v>
      </c>
      <c r="H144">
        <v>0.1370283</v>
      </c>
      <c r="I144">
        <v>2.625552</v>
      </c>
      <c r="J144" s="1">
        <v>-0.002219995</v>
      </c>
      <c r="K144" s="1">
        <v>0.01444395</v>
      </c>
    </row>
    <row r="145" spans="1:11" ht="12.75">
      <c r="A145">
        <v>9</v>
      </c>
      <c r="B145" t="s">
        <v>65</v>
      </c>
      <c r="C145" t="s">
        <v>70</v>
      </c>
      <c r="D145">
        <v>2</v>
      </c>
      <c r="E145" t="s">
        <v>29</v>
      </c>
      <c r="F145" t="s">
        <v>88</v>
      </c>
      <c r="G145">
        <v>0.3516725</v>
      </c>
      <c r="H145">
        <v>0.166346</v>
      </c>
      <c r="I145">
        <v>2.114103</v>
      </c>
      <c r="J145" s="1">
        <v>-0.001685383</v>
      </c>
      <c r="K145" s="1">
        <v>0.01328377</v>
      </c>
    </row>
    <row r="146" spans="1:11" ht="12.75">
      <c r="A146">
        <v>9</v>
      </c>
      <c r="B146" t="s">
        <v>65</v>
      </c>
      <c r="C146" t="s">
        <v>70</v>
      </c>
      <c r="D146">
        <v>2</v>
      </c>
      <c r="E146" t="s">
        <v>29</v>
      </c>
      <c r="F146" t="s">
        <v>88</v>
      </c>
      <c r="G146">
        <v>0.4494432</v>
      </c>
      <c r="H146">
        <v>0.1699135</v>
      </c>
      <c r="I146">
        <v>2.645129</v>
      </c>
      <c r="J146" s="1">
        <v>-0.001936743</v>
      </c>
      <c r="K146" s="1">
        <v>0.01560301</v>
      </c>
    </row>
    <row r="147" spans="1:11" ht="12.75">
      <c r="A147">
        <v>10</v>
      </c>
      <c r="B147" t="s">
        <v>65</v>
      </c>
      <c r="C147" t="s">
        <v>70</v>
      </c>
      <c r="D147">
        <v>3</v>
      </c>
      <c r="E147" t="s">
        <v>29</v>
      </c>
      <c r="F147" t="s">
        <v>88</v>
      </c>
      <c r="G147">
        <v>0.5061793</v>
      </c>
      <c r="H147">
        <v>0.1333247</v>
      </c>
      <c r="I147">
        <v>3.796589</v>
      </c>
      <c r="J147" s="1">
        <v>-0.001350575</v>
      </c>
      <c r="K147" s="1">
        <v>0.01383635</v>
      </c>
    </row>
    <row r="148" spans="1:11" ht="12.75">
      <c r="A148" s="3">
        <v>1</v>
      </c>
      <c r="B148" s="3" t="s">
        <v>34</v>
      </c>
      <c r="C148" s="3" t="s">
        <v>28</v>
      </c>
      <c r="D148" s="3">
        <v>4</v>
      </c>
      <c r="E148" s="3" t="s">
        <v>29</v>
      </c>
      <c r="F148" s="3" t="s">
        <v>88</v>
      </c>
      <c r="G148" s="3">
        <v>0.1924693</v>
      </c>
      <c r="H148" s="3">
        <v>0.1649965</v>
      </c>
      <c r="I148" s="3">
        <v>1.166505</v>
      </c>
      <c r="J148" s="5">
        <v>-0.005227817</v>
      </c>
      <c r="K148" s="5">
        <v>0.02686525</v>
      </c>
    </row>
    <row r="149" spans="1:11" ht="12.75">
      <c r="A149" s="3">
        <v>2</v>
      </c>
      <c r="B149" s="3" t="s">
        <v>34</v>
      </c>
      <c r="C149" s="3" t="s">
        <v>31</v>
      </c>
      <c r="D149" s="3">
        <v>1</v>
      </c>
      <c r="E149" s="3" t="s">
        <v>29</v>
      </c>
      <c r="F149" s="3" t="s">
        <v>88</v>
      </c>
      <c r="G149" s="3">
        <v>0.2541103</v>
      </c>
      <c r="H149" s="3">
        <v>0.1584131</v>
      </c>
      <c r="I149" s="3">
        <v>1.604099</v>
      </c>
      <c r="J149" s="5">
        <v>-0.003995588</v>
      </c>
      <c r="K149" s="5">
        <v>0.01043097</v>
      </c>
    </row>
    <row r="150" spans="1:11" ht="12.75">
      <c r="A150" s="3">
        <v>3</v>
      </c>
      <c r="B150" s="3" t="s">
        <v>34</v>
      </c>
      <c r="C150" s="3"/>
      <c r="D150" s="3"/>
      <c r="E150" s="3" t="s">
        <v>29</v>
      </c>
      <c r="F150" s="3" t="s">
        <v>88</v>
      </c>
      <c r="G150" s="3">
        <v>0.3433893</v>
      </c>
      <c r="H150" s="3">
        <v>0.2400898</v>
      </c>
      <c r="I150" s="3">
        <v>1.430254</v>
      </c>
      <c r="J150" s="5">
        <v>-0.0002945017</v>
      </c>
      <c r="K150" s="5">
        <v>0.009029537</v>
      </c>
    </row>
    <row r="151" spans="1:11" ht="12.75">
      <c r="A151" s="3">
        <v>3</v>
      </c>
      <c r="B151" s="3" t="s">
        <v>34</v>
      </c>
      <c r="C151" s="3" t="s">
        <v>32</v>
      </c>
      <c r="D151" s="3">
        <v>2</v>
      </c>
      <c r="E151" s="3" t="s">
        <v>29</v>
      </c>
      <c r="F151" s="3" t="s">
        <v>88</v>
      </c>
      <c r="G151" s="3">
        <v>0.361214</v>
      </c>
      <c r="H151" s="3">
        <v>0.2297185</v>
      </c>
      <c r="I151" s="3">
        <v>1.57242</v>
      </c>
      <c r="J151" s="5">
        <v>-0.002573234</v>
      </c>
      <c r="K151" s="5">
        <v>0.009986667</v>
      </c>
    </row>
    <row r="152" spans="1:11" ht="12.75">
      <c r="A152" s="3">
        <v>4</v>
      </c>
      <c r="B152" s="3" t="s">
        <v>34</v>
      </c>
      <c r="C152" s="3" t="s">
        <v>31</v>
      </c>
      <c r="D152" s="3">
        <v>3</v>
      </c>
      <c r="E152" s="3" t="s">
        <v>29</v>
      </c>
      <c r="F152" s="3" t="s">
        <v>88</v>
      </c>
      <c r="G152" s="3">
        <v>0.2100395</v>
      </c>
      <c r="H152" s="3">
        <v>0.3783071</v>
      </c>
      <c r="I152" s="3">
        <v>0.5552089</v>
      </c>
      <c r="J152" s="5">
        <v>-0.009605252</v>
      </c>
      <c r="K152" s="5">
        <v>0.06559026</v>
      </c>
    </row>
    <row r="153" spans="1:11" ht="12.75">
      <c r="A153" s="3">
        <v>5</v>
      </c>
      <c r="B153" s="3" t="s">
        <v>34</v>
      </c>
      <c r="C153" s="3"/>
      <c r="D153" s="3"/>
      <c r="E153" s="3" t="s">
        <v>29</v>
      </c>
      <c r="F153" s="3" t="s">
        <v>88</v>
      </c>
      <c r="G153" s="3">
        <v>0.241122</v>
      </c>
      <c r="H153" s="3">
        <v>0.2822567</v>
      </c>
      <c r="I153" s="3">
        <v>0.8542651</v>
      </c>
      <c r="J153" s="5">
        <v>-0.002016893</v>
      </c>
      <c r="K153" s="5">
        <v>0.01270218</v>
      </c>
    </row>
    <row r="154" spans="1:11" ht="12.75">
      <c r="A154" s="3">
        <v>5</v>
      </c>
      <c r="B154" s="3" t="s">
        <v>34</v>
      </c>
      <c r="C154" s="3" t="s">
        <v>31</v>
      </c>
      <c r="D154" s="3">
        <v>4</v>
      </c>
      <c r="E154" s="3" t="s">
        <v>29</v>
      </c>
      <c r="F154" s="3" t="s">
        <v>88</v>
      </c>
      <c r="G154" s="3">
        <v>0.2502007</v>
      </c>
      <c r="H154" s="3">
        <v>0.2628947</v>
      </c>
      <c r="I154" s="3">
        <v>0.9517145</v>
      </c>
      <c r="J154" s="5">
        <v>-0.006282481</v>
      </c>
      <c r="K154" s="5">
        <v>0.06167751</v>
      </c>
    </row>
    <row r="155" spans="1:11" ht="12.75">
      <c r="A155" s="3">
        <v>6</v>
      </c>
      <c r="B155" s="3" t="s">
        <v>34</v>
      </c>
      <c r="C155" s="3" t="s">
        <v>28</v>
      </c>
      <c r="D155" s="3">
        <v>1</v>
      </c>
      <c r="E155" s="3" t="s">
        <v>29</v>
      </c>
      <c r="F155" s="3" t="s">
        <v>88</v>
      </c>
      <c r="G155" s="3">
        <v>0.1952826</v>
      </c>
      <c r="H155" s="3">
        <v>0.2372756</v>
      </c>
      <c r="I155" s="3">
        <v>0.8230202</v>
      </c>
      <c r="J155" s="5">
        <v>-0.005842605</v>
      </c>
      <c r="K155" s="5">
        <v>0.05269084</v>
      </c>
    </row>
    <row r="156" spans="1:11" ht="12.75">
      <c r="A156" s="3">
        <v>7</v>
      </c>
      <c r="B156" s="3" t="s">
        <v>34</v>
      </c>
      <c r="C156" s="3"/>
      <c r="D156" s="3"/>
      <c r="E156" s="3" t="s">
        <v>29</v>
      </c>
      <c r="F156" s="3" t="s">
        <v>88</v>
      </c>
      <c r="G156" s="3">
        <v>0.2223846</v>
      </c>
      <c r="H156" s="3">
        <v>0.1554978</v>
      </c>
      <c r="I156" s="3">
        <v>1.430146</v>
      </c>
      <c r="J156" s="5">
        <v>0.000496496</v>
      </c>
      <c r="K156" s="5">
        <v>0.01837489</v>
      </c>
    </row>
    <row r="157" spans="1:11" ht="12.75">
      <c r="A157" s="3">
        <v>7</v>
      </c>
      <c r="B157" s="3" t="s">
        <v>34</v>
      </c>
      <c r="C157" s="3" t="s">
        <v>35</v>
      </c>
      <c r="D157" s="3">
        <v>3</v>
      </c>
      <c r="E157" s="3" t="s">
        <v>29</v>
      </c>
      <c r="F157" s="3" t="s">
        <v>88</v>
      </c>
      <c r="G157" s="3">
        <v>0.2499464</v>
      </c>
      <c r="H157" s="3">
        <v>0.1527249</v>
      </c>
      <c r="I157" s="3">
        <v>1.63658</v>
      </c>
      <c r="J157" s="5">
        <v>-0.003983687</v>
      </c>
      <c r="K157" s="3">
        <v>0.0387374</v>
      </c>
    </row>
    <row r="158" spans="1:11" ht="12.75">
      <c r="A158" s="3">
        <v>8</v>
      </c>
      <c r="B158" s="3" t="s">
        <v>34</v>
      </c>
      <c r="C158" s="3" t="s">
        <v>31</v>
      </c>
      <c r="D158" s="3">
        <v>2</v>
      </c>
      <c r="E158" s="3" t="s">
        <v>29</v>
      </c>
      <c r="F158" s="3" t="s">
        <v>88</v>
      </c>
      <c r="G158" s="3">
        <v>0.263143</v>
      </c>
      <c r="H158" s="3">
        <v>0.2058108</v>
      </c>
      <c r="I158" s="3">
        <v>1.278567</v>
      </c>
      <c r="J158" s="5">
        <v>-0.003040003</v>
      </c>
      <c r="K158" s="3">
        <v>0.0155683</v>
      </c>
    </row>
    <row r="159" spans="1:11" ht="12.75">
      <c r="A159" s="3">
        <v>9</v>
      </c>
      <c r="B159" s="3" t="s">
        <v>34</v>
      </c>
      <c r="C159" s="3"/>
      <c r="D159" s="3"/>
      <c r="E159" s="3" t="s">
        <v>29</v>
      </c>
      <c r="F159" s="3" t="s">
        <v>88</v>
      </c>
      <c r="G159" s="3">
        <v>0.2160889</v>
      </c>
      <c r="H159" s="3">
        <v>0.1485494</v>
      </c>
      <c r="I159" s="3">
        <v>1.454661</v>
      </c>
      <c r="J159" s="5">
        <v>-0.002812445</v>
      </c>
      <c r="K159" s="5">
        <v>0.02719622</v>
      </c>
    </row>
    <row r="160" spans="1:11" ht="12.75">
      <c r="A160" s="3">
        <v>9</v>
      </c>
      <c r="B160" s="3" t="s">
        <v>34</v>
      </c>
      <c r="C160" s="3" t="s">
        <v>32</v>
      </c>
      <c r="D160" s="3">
        <v>4</v>
      </c>
      <c r="E160" s="3" t="s">
        <v>29</v>
      </c>
      <c r="F160" s="3" t="s">
        <v>88</v>
      </c>
      <c r="G160" s="3">
        <v>0.2800681</v>
      </c>
      <c r="H160" s="3">
        <v>0.1599557</v>
      </c>
      <c r="I160" s="3">
        <v>1.75091</v>
      </c>
      <c r="J160" s="5">
        <v>-0.003324591</v>
      </c>
      <c r="K160" s="5">
        <v>0.02754631</v>
      </c>
    </row>
    <row r="161" spans="1:11" ht="12.75">
      <c r="A161" s="3">
        <v>10</v>
      </c>
      <c r="B161" s="3" t="s">
        <v>34</v>
      </c>
      <c r="C161" s="3" t="s">
        <v>28</v>
      </c>
      <c r="D161" s="3">
        <v>2</v>
      </c>
      <c r="E161" s="3" t="s">
        <v>29</v>
      </c>
      <c r="F161" s="3" t="s">
        <v>88</v>
      </c>
      <c r="G161" s="3">
        <v>0.212422</v>
      </c>
      <c r="H161" s="3">
        <v>0.2126187</v>
      </c>
      <c r="I161" s="3">
        <v>0.9990752</v>
      </c>
      <c r="J161" s="5">
        <v>-0.005390403</v>
      </c>
      <c r="K161" s="5">
        <v>0.03634712</v>
      </c>
    </row>
    <row r="162" spans="1:11" ht="12.75">
      <c r="A162" s="3">
        <v>11</v>
      </c>
      <c r="B162" s="3" t="s">
        <v>34</v>
      </c>
      <c r="C162" s="3"/>
      <c r="D162" s="3"/>
      <c r="E162" s="3" t="s">
        <v>29</v>
      </c>
      <c r="F162" s="3" t="s">
        <v>88</v>
      </c>
      <c r="G162" s="3">
        <v>0.3326572</v>
      </c>
      <c r="H162" s="3">
        <v>0.153219</v>
      </c>
      <c r="I162" s="3">
        <v>2.171123</v>
      </c>
      <c r="J162" s="5">
        <v>-0.0005713837</v>
      </c>
      <c r="K162" s="5">
        <v>0.03697331</v>
      </c>
    </row>
    <row r="163" spans="1:11" ht="12.75">
      <c r="A163" s="3">
        <v>11</v>
      </c>
      <c r="B163" s="3" t="s">
        <v>34</v>
      </c>
      <c r="C163" s="3" t="s">
        <v>35</v>
      </c>
      <c r="D163" s="3" t="s">
        <v>36</v>
      </c>
      <c r="E163" s="3" t="s">
        <v>29</v>
      </c>
      <c r="F163" s="3" t="s">
        <v>88</v>
      </c>
      <c r="G163" s="3">
        <v>0.3470592</v>
      </c>
      <c r="H163" s="3">
        <v>0.1456206</v>
      </c>
      <c r="I163" s="3">
        <v>2.383311</v>
      </c>
      <c r="J163" s="5">
        <v>-0.002425157</v>
      </c>
      <c r="K163" s="5">
        <v>0.03514834</v>
      </c>
    </row>
    <row r="164" spans="1:11" ht="12.75">
      <c r="A164" s="3">
        <v>12</v>
      </c>
      <c r="B164" s="3" t="s">
        <v>34</v>
      </c>
      <c r="C164" s="3" t="s">
        <v>32</v>
      </c>
      <c r="D164" s="3">
        <v>1</v>
      </c>
      <c r="E164" s="3" t="s">
        <v>29</v>
      </c>
      <c r="F164" s="3" t="s">
        <v>88</v>
      </c>
      <c r="G164" s="3">
        <v>0.3552437</v>
      </c>
      <c r="H164" s="3">
        <v>0.2023118</v>
      </c>
      <c r="I164" s="3">
        <v>1.755921</v>
      </c>
      <c r="J164" s="5">
        <v>-0.00197556</v>
      </c>
      <c r="K164" s="5">
        <v>0.03136499</v>
      </c>
    </row>
    <row r="165" spans="1:11" ht="12.75">
      <c r="A165" s="3">
        <v>13</v>
      </c>
      <c r="B165" s="3" t="s">
        <v>34</v>
      </c>
      <c r="C165" s="3" t="s">
        <v>28</v>
      </c>
      <c r="D165" s="3">
        <v>3</v>
      </c>
      <c r="E165" s="3" t="s">
        <v>29</v>
      </c>
      <c r="F165" s="3" t="s">
        <v>88</v>
      </c>
      <c r="G165" s="3">
        <v>0.2230936</v>
      </c>
      <c r="H165" s="3">
        <v>0.3307067</v>
      </c>
      <c r="I165" s="3">
        <v>0.6745964</v>
      </c>
      <c r="J165" s="5">
        <v>-0.006749795</v>
      </c>
      <c r="K165" s="3">
        <v>0.2592032</v>
      </c>
    </row>
    <row r="166" spans="1:11" ht="12.75">
      <c r="A166" s="3">
        <v>13</v>
      </c>
      <c r="B166" s="3" t="s">
        <v>34</v>
      </c>
      <c r="C166" s="3"/>
      <c r="D166" s="3"/>
      <c r="E166" s="3" t="s">
        <v>29</v>
      </c>
      <c r="F166" s="3" t="s">
        <v>88</v>
      </c>
      <c r="G166" s="3">
        <v>0.2280218</v>
      </c>
      <c r="H166" s="3">
        <v>0.2913048</v>
      </c>
      <c r="I166" s="3">
        <v>0.7827601</v>
      </c>
      <c r="J166" s="5">
        <v>-0.009230861</v>
      </c>
      <c r="K166" s="3">
        <v>0.146647</v>
      </c>
    </row>
    <row r="167" spans="1:11" ht="12.75">
      <c r="A167" s="3">
        <v>14</v>
      </c>
      <c r="B167" s="3" t="s">
        <v>34</v>
      </c>
      <c r="C167" s="3" t="s">
        <v>35</v>
      </c>
      <c r="D167" s="3" t="s">
        <v>37</v>
      </c>
      <c r="E167" s="3" t="s">
        <v>29</v>
      </c>
      <c r="F167" s="3" t="s">
        <v>88</v>
      </c>
      <c r="G167" s="3">
        <v>0.3110849</v>
      </c>
      <c r="H167" s="3">
        <v>0.2383282</v>
      </c>
      <c r="I167" s="3">
        <v>1.305279</v>
      </c>
      <c r="J167" s="5">
        <v>-0.003259716</v>
      </c>
      <c r="K167" s="5">
        <v>0.03420459</v>
      </c>
    </row>
    <row r="168" spans="1:11" ht="12.75">
      <c r="A168" s="3">
        <v>15</v>
      </c>
      <c r="B168" s="3" t="s">
        <v>34</v>
      </c>
      <c r="C168" s="3"/>
      <c r="D168" s="3"/>
      <c r="E168" s="3" t="s">
        <v>29</v>
      </c>
      <c r="F168" s="3" t="s">
        <v>88</v>
      </c>
      <c r="G168" s="3">
        <v>0.4821889</v>
      </c>
      <c r="H168" s="3">
        <v>0.1688918</v>
      </c>
      <c r="I168" s="3">
        <v>2.855016</v>
      </c>
      <c r="J168" s="5">
        <v>3.785063E-05</v>
      </c>
      <c r="K168" s="5">
        <v>0.02173853</v>
      </c>
    </row>
    <row r="169" spans="1:11" ht="12.75">
      <c r="A169" s="3">
        <v>15</v>
      </c>
      <c r="B169" s="3" t="s">
        <v>34</v>
      </c>
      <c r="C169" s="3" t="s">
        <v>35</v>
      </c>
      <c r="D169" s="3" t="s">
        <v>37</v>
      </c>
      <c r="E169" s="3" t="s">
        <v>29</v>
      </c>
      <c r="F169" s="3" t="s">
        <v>88</v>
      </c>
      <c r="G169" s="3">
        <v>0.3910036</v>
      </c>
      <c r="H169" s="3">
        <v>0.1370414</v>
      </c>
      <c r="I169" s="3">
        <v>2.853179</v>
      </c>
      <c r="J169" s="5">
        <v>-0.002992851</v>
      </c>
      <c r="K169" s="5">
        <v>0.02056233</v>
      </c>
    </row>
    <row r="170" spans="1:11" ht="12.75">
      <c r="A170" s="3">
        <v>16</v>
      </c>
      <c r="B170" s="3" t="s">
        <v>34</v>
      </c>
      <c r="C170" s="3" t="s">
        <v>32</v>
      </c>
      <c r="D170" s="3">
        <v>3</v>
      </c>
      <c r="E170" s="3" t="s">
        <v>29</v>
      </c>
      <c r="F170" s="3" t="s">
        <v>88</v>
      </c>
      <c r="G170" s="3">
        <v>0.2895326</v>
      </c>
      <c r="H170" s="3">
        <v>0.2040317</v>
      </c>
      <c r="I170" s="3">
        <v>1.419057</v>
      </c>
      <c r="J170" s="5">
        <v>-0.003141426</v>
      </c>
      <c r="K170" s="5">
        <v>0.03167413</v>
      </c>
    </row>
    <row r="171" spans="1:11" ht="12.75">
      <c r="A171" s="3">
        <v>17</v>
      </c>
      <c r="B171" s="3" t="s">
        <v>34</v>
      </c>
      <c r="C171" s="3" t="s">
        <v>31</v>
      </c>
      <c r="D171" s="3">
        <v>4</v>
      </c>
      <c r="E171" s="3" t="s">
        <v>38</v>
      </c>
      <c r="F171" s="3" t="s">
        <v>39</v>
      </c>
      <c r="G171" s="3">
        <v>0.6181552</v>
      </c>
      <c r="H171" s="3">
        <v>0.1569916</v>
      </c>
      <c r="I171" s="3">
        <v>3.937505</v>
      </c>
      <c r="J171" s="5">
        <v>-0.0004429676</v>
      </c>
      <c r="K171" s="5">
        <v>0.09763649</v>
      </c>
    </row>
    <row r="172" spans="1:11" ht="12.75">
      <c r="A172" s="3">
        <v>17</v>
      </c>
      <c r="B172" s="3" t="s">
        <v>34</v>
      </c>
      <c r="C172" s="3" t="s">
        <v>31</v>
      </c>
      <c r="D172" s="3">
        <v>4</v>
      </c>
      <c r="E172" s="3" t="s">
        <v>38</v>
      </c>
      <c r="F172" s="3" t="s">
        <v>39</v>
      </c>
      <c r="G172" s="3">
        <v>0.7024609</v>
      </c>
      <c r="H172" s="3">
        <v>0.1777955</v>
      </c>
      <c r="I172" s="3">
        <v>3.950949</v>
      </c>
      <c r="J172" s="5">
        <v>-0.001625064</v>
      </c>
      <c r="K172" s="5">
        <v>0.07927099</v>
      </c>
    </row>
    <row r="173" spans="1:11" ht="12.75">
      <c r="A173" s="3">
        <v>18</v>
      </c>
      <c r="B173" s="3" t="s">
        <v>34</v>
      </c>
      <c r="C173" s="3" t="s">
        <v>31</v>
      </c>
      <c r="D173" s="3">
        <v>3</v>
      </c>
      <c r="E173" s="3" t="s">
        <v>38</v>
      </c>
      <c r="F173" s="6" t="s">
        <v>42</v>
      </c>
      <c r="G173" s="3">
        <v>0.8614451</v>
      </c>
      <c r="H173" s="3">
        <v>0.2040742</v>
      </c>
      <c r="I173" s="3">
        <v>4.221235</v>
      </c>
      <c r="J173" s="5">
        <v>-0.0008765545</v>
      </c>
      <c r="K173" s="5">
        <v>0.06846964</v>
      </c>
    </row>
    <row r="174" spans="1:11" ht="12.75">
      <c r="A174" s="3">
        <v>19</v>
      </c>
      <c r="B174" s="3" t="s">
        <v>34</v>
      </c>
      <c r="C174" s="3" t="s">
        <v>31</v>
      </c>
      <c r="D174" s="3">
        <v>1</v>
      </c>
      <c r="E174" s="3" t="s">
        <v>38</v>
      </c>
      <c r="F174" s="6" t="s">
        <v>44</v>
      </c>
      <c r="G174" s="3">
        <v>0.7252422</v>
      </c>
      <c r="H174" s="3">
        <v>0.2308336</v>
      </c>
      <c r="I174" s="3">
        <v>3.14184</v>
      </c>
      <c r="J174" s="5">
        <v>-0.002240749</v>
      </c>
      <c r="K174" s="5">
        <v>0.09855188</v>
      </c>
    </row>
    <row r="175" spans="1:11" ht="12.75">
      <c r="A175" s="3">
        <v>19</v>
      </c>
      <c r="B175" s="3" t="s">
        <v>34</v>
      </c>
      <c r="C175" s="3" t="s">
        <v>31</v>
      </c>
      <c r="D175" s="3">
        <v>1</v>
      </c>
      <c r="E175" s="3" t="s">
        <v>38</v>
      </c>
      <c r="F175" s="6" t="s">
        <v>44</v>
      </c>
      <c r="G175" s="3">
        <v>0.8298389</v>
      </c>
      <c r="H175" s="3">
        <v>0.2288033</v>
      </c>
      <c r="I175" s="3">
        <v>3.626866</v>
      </c>
      <c r="J175" s="5">
        <v>-0.001928264</v>
      </c>
      <c r="K175" s="5">
        <v>0.04990642</v>
      </c>
    </row>
    <row r="176" spans="1:11" ht="12.75">
      <c r="A176" s="3">
        <v>20</v>
      </c>
      <c r="B176" s="3" t="s">
        <v>34</v>
      </c>
      <c r="C176" s="3" t="s">
        <v>31</v>
      </c>
      <c r="D176" s="3">
        <v>2</v>
      </c>
      <c r="E176" s="3" t="s">
        <v>38</v>
      </c>
      <c r="F176" s="3" t="s">
        <v>45</v>
      </c>
      <c r="G176" s="3">
        <v>0.7009807</v>
      </c>
      <c r="H176" s="3">
        <v>0.2138213</v>
      </c>
      <c r="I176" s="3">
        <v>3.278349</v>
      </c>
      <c r="J176" s="5">
        <v>-0.001456248</v>
      </c>
      <c r="K176" s="5">
        <v>0.09238624</v>
      </c>
    </row>
    <row r="177" spans="1:11" ht="12.75">
      <c r="A177" s="3">
        <v>21</v>
      </c>
      <c r="B177" s="3" t="s">
        <v>34</v>
      </c>
      <c r="C177" s="3" t="s">
        <v>31</v>
      </c>
      <c r="D177" s="3">
        <v>2</v>
      </c>
      <c r="E177" s="3" t="s">
        <v>46</v>
      </c>
      <c r="F177" s="6" t="s">
        <v>47</v>
      </c>
      <c r="G177" s="3">
        <v>0.3141103</v>
      </c>
      <c r="H177" s="3">
        <v>0.1501188</v>
      </c>
      <c r="I177" s="3">
        <v>2.092411</v>
      </c>
      <c r="J177" s="5">
        <v>-0.002985066</v>
      </c>
      <c r="K177" s="5">
        <v>0.06717857</v>
      </c>
    </row>
    <row r="178" spans="1:11" ht="12.75">
      <c r="A178" s="3">
        <v>21</v>
      </c>
      <c r="B178" s="3" t="s">
        <v>34</v>
      </c>
      <c r="C178" s="3" t="s">
        <v>31</v>
      </c>
      <c r="D178" s="3">
        <v>2</v>
      </c>
      <c r="E178" s="3" t="s">
        <v>46</v>
      </c>
      <c r="F178" s="6" t="s">
        <v>47</v>
      </c>
      <c r="G178" s="3">
        <v>0.4349395</v>
      </c>
      <c r="H178" s="3">
        <v>0.1523504</v>
      </c>
      <c r="I178" s="3">
        <v>2.854862</v>
      </c>
      <c r="J178" s="5">
        <v>-0.002909416</v>
      </c>
      <c r="K178" s="5">
        <v>0.09004866</v>
      </c>
    </row>
    <row r="179" spans="1:11" ht="12.75">
      <c r="A179" s="3">
        <v>22</v>
      </c>
      <c r="B179" s="3" t="s">
        <v>34</v>
      </c>
      <c r="C179" s="3" t="s">
        <v>31</v>
      </c>
      <c r="D179" s="3">
        <v>4</v>
      </c>
      <c r="E179" s="3" t="s">
        <v>46</v>
      </c>
      <c r="F179" s="3" t="s">
        <v>49</v>
      </c>
      <c r="G179" s="3">
        <v>0.3262664</v>
      </c>
      <c r="H179" s="3">
        <v>0.172729</v>
      </c>
      <c r="I179" s="3">
        <v>1.888892</v>
      </c>
      <c r="J179" s="5">
        <v>-0.001990979</v>
      </c>
      <c r="K179" s="5">
        <v>0.07002714</v>
      </c>
    </row>
    <row r="180" spans="1:11" ht="12.75">
      <c r="A180" s="3">
        <v>23</v>
      </c>
      <c r="B180" s="3" t="s">
        <v>34</v>
      </c>
      <c r="C180" s="3" t="s">
        <v>31</v>
      </c>
      <c r="D180" s="3">
        <v>3</v>
      </c>
      <c r="E180" s="3" t="s">
        <v>46</v>
      </c>
      <c r="F180" s="3" t="s">
        <v>51</v>
      </c>
      <c r="G180" s="3">
        <v>0.3482727</v>
      </c>
      <c r="H180" s="3">
        <v>0.1798127</v>
      </c>
      <c r="I180" s="3">
        <v>1.936864</v>
      </c>
      <c r="J180" s="5">
        <v>-2.382615E-05</v>
      </c>
      <c r="K180" s="5">
        <v>0.08354839</v>
      </c>
    </row>
    <row r="181" spans="1:11" ht="12.75">
      <c r="A181" s="3">
        <v>23</v>
      </c>
      <c r="B181" s="3" t="s">
        <v>34</v>
      </c>
      <c r="C181" s="3" t="s">
        <v>31</v>
      </c>
      <c r="D181" s="3">
        <v>3</v>
      </c>
      <c r="E181" s="3" t="s">
        <v>46</v>
      </c>
      <c r="F181" s="3" t="s">
        <v>51</v>
      </c>
      <c r="G181" s="3">
        <v>0.341595</v>
      </c>
      <c r="H181" s="3">
        <v>0.162456</v>
      </c>
      <c r="I181" s="3">
        <v>2.102692</v>
      </c>
      <c r="J181" s="5">
        <v>-0.003348295</v>
      </c>
      <c r="K181" s="3">
        <v>0.1056739</v>
      </c>
    </row>
    <row r="182" spans="1:11" ht="12.75">
      <c r="A182">
        <v>24</v>
      </c>
      <c r="B182" t="s">
        <v>34</v>
      </c>
      <c r="C182" t="s">
        <v>53</v>
      </c>
      <c r="D182">
        <v>2</v>
      </c>
      <c r="E182" t="s">
        <v>38</v>
      </c>
      <c r="F182" t="s">
        <v>54</v>
      </c>
      <c r="G182">
        <v>0.7582392</v>
      </c>
      <c r="H182">
        <v>0.1656896</v>
      </c>
      <c r="I182">
        <v>4.576263</v>
      </c>
      <c r="J182" s="1">
        <v>-0.001256717</v>
      </c>
      <c r="K182" s="1">
        <v>0.03372796</v>
      </c>
    </row>
    <row r="183" spans="1:11" ht="12.75">
      <c r="A183">
        <v>25</v>
      </c>
      <c r="B183" t="s">
        <v>34</v>
      </c>
      <c r="C183" t="s">
        <v>53</v>
      </c>
      <c r="D183">
        <v>4</v>
      </c>
      <c r="E183" t="s">
        <v>55</v>
      </c>
      <c r="F183" t="s">
        <v>56</v>
      </c>
      <c r="G183">
        <v>0.8794087</v>
      </c>
      <c r="H183">
        <v>0.1830452</v>
      </c>
      <c r="I183">
        <v>4.804325</v>
      </c>
      <c r="J183" s="1">
        <v>0.0007204665</v>
      </c>
      <c r="K183" s="1">
        <v>0.05305238</v>
      </c>
    </row>
    <row r="184" spans="1:11" ht="12.75">
      <c r="A184">
        <v>25</v>
      </c>
      <c r="B184" t="s">
        <v>34</v>
      </c>
      <c r="C184" t="s">
        <v>53</v>
      </c>
      <c r="D184">
        <v>4</v>
      </c>
      <c r="E184" t="s">
        <v>55</v>
      </c>
      <c r="F184" t="s">
        <v>56</v>
      </c>
      <c r="G184">
        <v>0.9062027</v>
      </c>
      <c r="H184">
        <v>0.1814737</v>
      </c>
      <c r="I184">
        <v>4.993576</v>
      </c>
      <c r="J184" s="1">
        <v>-0.001345573</v>
      </c>
      <c r="K184" s="1">
        <v>0.06399404</v>
      </c>
    </row>
    <row r="185" spans="1:11" ht="12.75">
      <c r="A185">
        <v>26</v>
      </c>
      <c r="B185" t="s">
        <v>34</v>
      </c>
      <c r="C185" t="s">
        <v>53</v>
      </c>
      <c r="D185">
        <v>3</v>
      </c>
      <c r="E185" t="s">
        <v>57</v>
      </c>
      <c r="F185" t="s">
        <v>58</v>
      </c>
      <c r="G185">
        <v>0.6092278</v>
      </c>
      <c r="H185">
        <v>0.1456363</v>
      </c>
      <c r="I185">
        <v>4.183213</v>
      </c>
      <c r="J185" s="1">
        <v>-0.001115458</v>
      </c>
      <c r="K185" s="1">
        <v>0.05779723</v>
      </c>
    </row>
    <row r="186" spans="1:11" ht="12.75">
      <c r="A186">
        <v>27</v>
      </c>
      <c r="B186" t="s">
        <v>34</v>
      </c>
      <c r="C186" t="s">
        <v>53</v>
      </c>
      <c r="D186">
        <v>3</v>
      </c>
      <c r="E186" t="s">
        <v>60</v>
      </c>
      <c r="F186" t="s">
        <v>61</v>
      </c>
      <c r="G186">
        <v>0.6734623</v>
      </c>
      <c r="H186">
        <v>0.1692089</v>
      </c>
      <c r="I186">
        <v>3.980065</v>
      </c>
      <c r="J186" s="1">
        <v>-0.0007137699</v>
      </c>
      <c r="K186">
        <v>0.0546333</v>
      </c>
    </row>
    <row r="187" spans="1:11" ht="12.75">
      <c r="A187">
        <v>27</v>
      </c>
      <c r="B187" t="s">
        <v>34</v>
      </c>
      <c r="C187" t="s">
        <v>53</v>
      </c>
      <c r="D187">
        <v>3</v>
      </c>
      <c r="E187" t="s">
        <v>60</v>
      </c>
      <c r="F187" t="s">
        <v>61</v>
      </c>
      <c r="G187">
        <v>0.4393562</v>
      </c>
      <c r="H187">
        <v>0.1353362</v>
      </c>
      <c r="I187">
        <v>3.246405</v>
      </c>
      <c r="J187" s="1">
        <v>-0.003571719</v>
      </c>
      <c r="K187" s="1">
        <v>0.07093836</v>
      </c>
    </row>
    <row r="188" spans="1:11" ht="12.75">
      <c r="A188">
        <v>28</v>
      </c>
      <c r="B188" t="s">
        <v>34</v>
      </c>
      <c r="C188" t="s">
        <v>53</v>
      </c>
      <c r="D188">
        <v>2</v>
      </c>
      <c r="E188" t="s">
        <v>57</v>
      </c>
      <c r="F188" t="s">
        <v>61</v>
      </c>
      <c r="G188">
        <v>0.9731503</v>
      </c>
      <c r="H188">
        <v>0.1864495</v>
      </c>
      <c r="I188">
        <v>5.219378</v>
      </c>
      <c r="J188" s="1">
        <v>-0.0003553365</v>
      </c>
      <c r="K188" s="1">
        <v>0.09983505</v>
      </c>
    </row>
    <row r="189" spans="1:11" ht="12.75">
      <c r="A189">
        <v>29</v>
      </c>
      <c r="B189" t="s">
        <v>34</v>
      </c>
      <c r="C189" t="s">
        <v>53</v>
      </c>
      <c r="D189">
        <v>1</v>
      </c>
      <c r="E189" t="s">
        <v>63</v>
      </c>
      <c r="F189" t="s">
        <v>41</v>
      </c>
      <c r="G189">
        <v>0.6905572</v>
      </c>
      <c r="H189">
        <v>0.1900399</v>
      </c>
      <c r="I189">
        <v>3.633749</v>
      </c>
      <c r="J189" s="1">
        <v>0.0004461502</v>
      </c>
      <c r="K189" s="1">
        <v>0.06713174</v>
      </c>
    </row>
    <row r="190" spans="1:11" ht="12.75">
      <c r="A190">
        <v>29</v>
      </c>
      <c r="B190" t="s">
        <v>34</v>
      </c>
      <c r="C190" t="s">
        <v>53</v>
      </c>
      <c r="D190">
        <v>1</v>
      </c>
      <c r="E190" t="s">
        <v>63</v>
      </c>
      <c r="F190" t="s">
        <v>41</v>
      </c>
      <c r="G190">
        <v>0.4091542</v>
      </c>
      <c r="H190">
        <v>0.1202988</v>
      </c>
      <c r="I190">
        <v>3.401148</v>
      </c>
      <c r="J190" s="1">
        <v>-0.004028855</v>
      </c>
      <c r="K190" s="1">
        <v>0.09678244</v>
      </c>
    </row>
    <row r="191" spans="1:11" ht="12.75">
      <c r="A191">
        <v>30</v>
      </c>
      <c r="B191" t="s">
        <v>34</v>
      </c>
      <c r="C191" t="s">
        <v>53</v>
      </c>
      <c r="D191">
        <v>3</v>
      </c>
      <c r="E191" t="s">
        <v>29</v>
      </c>
      <c r="F191" t="s">
        <v>88</v>
      </c>
      <c r="G191">
        <v>0.3342248</v>
      </c>
      <c r="H191">
        <v>0.1760932</v>
      </c>
      <c r="I191">
        <v>1.898</v>
      </c>
      <c r="J191" s="1">
        <v>-0.002165617</v>
      </c>
      <c r="K191" s="1">
        <v>0.06345054</v>
      </c>
    </row>
    <row r="192" spans="1:11" ht="12.75">
      <c r="A192">
        <v>31</v>
      </c>
      <c r="B192" t="s">
        <v>34</v>
      </c>
      <c r="C192" t="s">
        <v>53</v>
      </c>
      <c r="D192">
        <v>4</v>
      </c>
      <c r="E192" t="s">
        <v>29</v>
      </c>
      <c r="F192" t="s">
        <v>88</v>
      </c>
      <c r="G192">
        <v>0.3587877</v>
      </c>
      <c r="H192">
        <v>0.1424529</v>
      </c>
      <c r="I192">
        <v>2.518642</v>
      </c>
      <c r="J192" s="1">
        <v>-0.001802546</v>
      </c>
      <c r="K192" s="1">
        <v>0.08435175</v>
      </c>
    </row>
    <row r="193" spans="1:11" ht="12.75">
      <c r="A193">
        <v>31</v>
      </c>
      <c r="B193" t="s">
        <v>34</v>
      </c>
      <c r="C193" t="s">
        <v>53</v>
      </c>
      <c r="D193">
        <v>4</v>
      </c>
      <c r="E193" t="s">
        <v>29</v>
      </c>
      <c r="F193" t="s">
        <v>88</v>
      </c>
      <c r="G193">
        <v>0.4541059</v>
      </c>
      <c r="H193">
        <v>0.1690566</v>
      </c>
      <c r="I193">
        <v>2.686117</v>
      </c>
      <c r="J193" s="1">
        <v>-0.001203701</v>
      </c>
      <c r="K193" s="1">
        <v>0.07152074</v>
      </c>
    </row>
    <row r="194" spans="1:11" ht="12.75">
      <c r="A194">
        <v>32</v>
      </c>
      <c r="B194" t="s">
        <v>34</v>
      </c>
      <c r="C194" t="s">
        <v>53</v>
      </c>
      <c r="D194">
        <v>1</v>
      </c>
      <c r="E194" t="s">
        <v>29</v>
      </c>
      <c r="F194" t="s">
        <v>88</v>
      </c>
      <c r="G194">
        <v>0.3057533</v>
      </c>
      <c r="H194">
        <v>0.170331</v>
      </c>
      <c r="I194">
        <v>1.795053</v>
      </c>
      <c r="J194" s="1">
        <v>-0.003679589</v>
      </c>
      <c r="K194">
        <v>0.1223693</v>
      </c>
    </row>
    <row r="195" spans="1:11" ht="12.75">
      <c r="A195">
        <v>33</v>
      </c>
      <c r="B195" t="s">
        <v>34</v>
      </c>
      <c r="C195" t="s">
        <v>53</v>
      </c>
      <c r="D195">
        <v>2</v>
      </c>
      <c r="E195" t="s">
        <v>29</v>
      </c>
      <c r="F195" t="s">
        <v>88</v>
      </c>
      <c r="G195">
        <v>0.407241</v>
      </c>
      <c r="H195">
        <v>0.1730531</v>
      </c>
      <c r="I195">
        <v>2.353272</v>
      </c>
      <c r="J195" s="1">
        <v>0.0002563198</v>
      </c>
      <c r="K195" s="1">
        <v>0.07739154</v>
      </c>
    </row>
    <row r="196" spans="1:11" ht="12.75">
      <c r="A196">
        <v>33</v>
      </c>
      <c r="B196" t="s">
        <v>34</v>
      </c>
      <c r="C196" t="s">
        <v>53</v>
      </c>
      <c r="D196">
        <v>2</v>
      </c>
      <c r="E196" t="s">
        <v>29</v>
      </c>
      <c r="F196" t="s">
        <v>88</v>
      </c>
      <c r="G196">
        <v>0.3335821</v>
      </c>
      <c r="H196">
        <v>0.1402566</v>
      </c>
      <c r="I196">
        <v>2.378371</v>
      </c>
      <c r="J196" s="1">
        <v>-0.002656818</v>
      </c>
      <c r="K196">
        <v>0.1011534</v>
      </c>
    </row>
    <row r="197" spans="1:11" ht="12.75">
      <c r="A197">
        <v>34</v>
      </c>
      <c r="B197" t="s">
        <v>65</v>
      </c>
      <c r="C197" t="s">
        <v>66</v>
      </c>
      <c r="D197">
        <v>2</v>
      </c>
      <c r="E197" t="s">
        <v>29</v>
      </c>
      <c r="F197" t="s">
        <v>67</v>
      </c>
      <c r="G197">
        <v>0.4275839</v>
      </c>
      <c r="H197">
        <v>0.1786515</v>
      </c>
      <c r="I197">
        <v>2.393397</v>
      </c>
      <c r="J197" s="1">
        <v>-0.0007673682</v>
      </c>
      <c r="K197" s="1">
        <v>0.05428727</v>
      </c>
    </row>
    <row r="198" spans="1:11" ht="12.75">
      <c r="A198">
        <v>35</v>
      </c>
      <c r="B198" t="s">
        <v>65</v>
      </c>
      <c r="C198" t="s">
        <v>68</v>
      </c>
      <c r="D198">
        <v>3</v>
      </c>
      <c r="E198" t="s">
        <v>29</v>
      </c>
      <c r="F198" t="s">
        <v>67</v>
      </c>
      <c r="G198">
        <v>0.4864624</v>
      </c>
      <c r="H198">
        <v>0.164026</v>
      </c>
      <c r="I198">
        <v>2.965763</v>
      </c>
      <c r="J198" s="1">
        <v>0.002631351</v>
      </c>
      <c r="K198" s="1">
        <v>0.09654853</v>
      </c>
    </row>
    <row r="199" spans="1:11" ht="12.75">
      <c r="A199">
        <v>35</v>
      </c>
      <c r="B199" t="s">
        <v>65</v>
      </c>
      <c r="C199" t="s">
        <v>68</v>
      </c>
      <c r="D199">
        <v>3</v>
      </c>
      <c r="E199" t="s">
        <v>29</v>
      </c>
      <c r="F199" t="s">
        <v>67</v>
      </c>
      <c r="G199">
        <v>0.3755917</v>
      </c>
      <c r="H199">
        <v>0.1286874</v>
      </c>
      <c r="I199">
        <v>2.918637</v>
      </c>
      <c r="J199" s="1">
        <v>-0.001403797</v>
      </c>
      <c r="K199" s="1">
        <v>0.05576152</v>
      </c>
    </row>
    <row r="200" spans="1:11" ht="12.75">
      <c r="A200">
        <v>36</v>
      </c>
      <c r="B200" t="s">
        <v>65</v>
      </c>
      <c r="C200" t="s">
        <v>68</v>
      </c>
      <c r="D200">
        <v>2</v>
      </c>
      <c r="E200" t="s">
        <v>29</v>
      </c>
      <c r="F200" t="s">
        <v>67</v>
      </c>
      <c r="G200">
        <v>0.1736902</v>
      </c>
      <c r="H200">
        <v>0.1600894</v>
      </c>
      <c r="I200">
        <v>1.084957</v>
      </c>
      <c r="J200" s="1">
        <v>-0.004044455</v>
      </c>
      <c r="K200" s="1">
        <v>0.07169268</v>
      </c>
    </row>
    <row r="201" spans="1:11" ht="12.75">
      <c r="A201">
        <v>37</v>
      </c>
      <c r="B201" t="s">
        <v>65</v>
      </c>
      <c r="C201" t="s">
        <v>66</v>
      </c>
      <c r="D201">
        <v>3</v>
      </c>
      <c r="E201" t="s">
        <v>29</v>
      </c>
      <c r="F201" t="s">
        <v>67</v>
      </c>
      <c r="G201">
        <v>0.2730359</v>
      </c>
      <c r="H201">
        <v>0.186259</v>
      </c>
      <c r="I201">
        <v>1.465894</v>
      </c>
      <c r="J201" s="1">
        <v>-0.001138915</v>
      </c>
      <c r="K201" s="1">
        <v>0.02764273</v>
      </c>
    </row>
    <row r="202" spans="1:11" ht="12.75">
      <c r="A202">
        <v>37</v>
      </c>
      <c r="B202" t="s">
        <v>65</v>
      </c>
      <c r="C202" t="s">
        <v>66</v>
      </c>
      <c r="D202">
        <v>3</v>
      </c>
      <c r="E202" t="s">
        <v>29</v>
      </c>
      <c r="F202" t="s">
        <v>67</v>
      </c>
      <c r="G202">
        <v>0.3337207</v>
      </c>
      <c r="H202">
        <v>0.1811837</v>
      </c>
      <c r="I202">
        <v>1.841892</v>
      </c>
      <c r="J202" s="1">
        <v>-0.001693264</v>
      </c>
      <c r="K202" s="1">
        <v>0.03362396</v>
      </c>
    </row>
    <row r="203" spans="1:11" ht="12.75">
      <c r="A203">
        <v>38</v>
      </c>
      <c r="B203" t="s">
        <v>65</v>
      </c>
      <c r="C203" t="s">
        <v>66</v>
      </c>
      <c r="D203">
        <v>4</v>
      </c>
      <c r="E203" t="s">
        <v>29</v>
      </c>
      <c r="F203" t="s">
        <v>67</v>
      </c>
      <c r="G203">
        <v>0.408051</v>
      </c>
      <c r="H203">
        <v>0.1339721</v>
      </c>
      <c r="I203">
        <v>3.045791</v>
      </c>
      <c r="J203" s="1">
        <v>-0.0008717941</v>
      </c>
      <c r="K203" s="1">
        <v>0.07879473</v>
      </c>
    </row>
    <row r="204" spans="1:11" ht="12.75">
      <c r="A204">
        <v>1</v>
      </c>
      <c r="B204" t="s">
        <v>65</v>
      </c>
      <c r="C204" t="s">
        <v>28</v>
      </c>
      <c r="D204">
        <v>4</v>
      </c>
      <c r="E204" t="s">
        <v>29</v>
      </c>
      <c r="F204" t="s">
        <v>67</v>
      </c>
      <c r="G204">
        <v>0.4964445</v>
      </c>
      <c r="H204">
        <v>0.3621072</v>
      </c>
      <c r="I204">
        <v>1.370988</v>
      </c>
      <c r="J204" s="1">
        <v>0.0008607592</v>
      </c>
      <c r="K204" s="1">
        <v>0.02548222</v>
      </c>
    </row>
    <row r="205" spans="1:11" ht="12.75">
      <c r="A205">
        <v>1</v>
      </c>
      <c r="B205" t="s">
        <v>65</v>
      </c>
      <c r="C205" t="s">
        <v>28</v>
      </c>
      <c r="D205">
        <v>4</v>
      </c>
      <c r="E205" t="s">
        <v>29</v>
      </c>
      <c r="F205" t="s">
        <v>67</v>
      </c>
      <c r="G205">
        <v>0.4971597</v>
      </c>
      <c r="H205">
        <v>0.3072738</v>
      </c>
      <c r="I205">
        <v>1.61797</v>
      </c>
      <c r="J205" s="1">
        <v>-0.002073861</v>
      </c>
      <c r="K205">
        <v>0.0656293</v>
      </c>
    </row>
    <row r="206" spans="1:11" ht="12.75">
      <c r="A206">
        <v>2</v>
      </c>
      <c r="B206" t="s">
        <v>65</v>
      </c>
      <c r="C206" t="s">
        <v>28</v>
      </c>
      <c r="D206">
        <v>5</v>
      </c>
      <c r="F206" t="s">
        <v>69</v>
      </c>
      <c r="G206">
        <v>0.9227175</v>
      </c>
      <c r="H206">
        <v>0.1909097</v>
      </c>
      <c r="I206">
        <v>4.833268</v>
      </c>
      <c r="J206" s="1">
        <v>0.000982779</v>
      </c>
      <c r="K206" s="1">
        <v>0.02991902</v>
      </c>
    </row>
    <row r="207" spans="1:11" ht="12.75">
      <c r="A207">
        <v>3</v>
      </c>
      <c r="B207" t="s">
        <v>65</v>
      </c>
      <c r="C207" t="s">
        <v>28</v>
      </c>
      <c r="D207">
        <v>3</v>
      </c>
      <c r="F207" t="s">
        <v>69</v>
      </c>
      <c r="G207">
        <v>0.3628312</v>
      </c>
      <c r="H207">
        <v>0.1925423</v>
      </c>
      <c r="I207">
        <v>1.884423</v>
      </c>
      <c r="J207" s="1">
        <v>0.0009580446</v>
      </c>
      <c r="K207" s="1">
        <v>0.05386364</v>
      </c>
    </row>
    <row r="208" spans="1:11" ht="12.75">
      <c r="A208">
        <v>3</v>
      </c>
      <c r="B208" t="s">
        <v>65</v>
      </c>
      <c r="C208" t="s">
        <v>28</v>
      </c>
      <c r="D208">
        <v>3</v>
      </c>
      <c r="F208" t="s">
        <v>69</v>
      </c>
      <c r="G208">
        <v>0.4137055</v>
      </c>
      <c r="H208">
        <v>0.1831828</v>
      </c>
      <c r="I208">
        <v>2.258429</v>
      </c>
      <c r="J208" s="1">
        <v>-0.001458414</v>
      </c>
      <c r="K208" s="1">
        <v>0.03262101</v>
      </c>
    </row>
    <row r="209" spans="1:11" ht="12.75">
      <c r="A209">
        <v>4</v>
      </c>
      <c r="B209" t="s">
        <v>65</v>
      </c>
      <c r="C209" t="s">
        <v>28</v>
      </c>
      <c r="D209">
        <v>2</v>
      </c>
      <c r="F209" t="s">
        <v>69</v>
      </c>
      <c r="G209">
        <v>0.6567358</v>
      </c>
      <c r="H209">
        <v>0.1770963</v>
      </c>
      <c r="I209">
        <v>3.708354</v>
      </c>
      <c r="J209" s="1">
        <v>-0.00112187</v>
      </c>
      <c r="K209" s="1">
        <v>0.03759819</v>
      </c>
    </row>
    <row r="210" spans="1:11" ht="12.75">
      <c r="A210">
        <v>5</v>
      </c>
      <c r="B210" t="s">
        <v>65</v>
      </c>
      <c r="C210" t="s">
        <v>28</v>
      </c>
      <c r="D210">
        <v>1</v>
      </c>
      <c r="E210" t="s">
        <v>29</v>
      </c>
      <c r="F210" t="s">
        <v>88</v>
      </c>
      <c r="G210">
        <v>0.358889</v>
      </c>
      <c r="H210">
        <v>0.1701417</v>
      </c>
      <c r="I210">
        <v>2.109354</v>
      </c>
      <c r="J210" s="1">
        <v>-0.0009235202</v>
      </c>
      <c r="K210" s="1">
        <v>0.04315683</v>
      </c>
    </row>
    <row r="211" spans="1:11" ht="12.75">
      <c r="A211">
        <v>5</v>
      </c>
      <c r="B211" t="s">
        <v>65</v>
      </c>
      <c r="C211" t="s">
        <v>28</v>
      </c>
      <c r="D211">
        <v>1</v>
      </c>
      <c r="E211" t="s">
        <v>29</v>
      </c>
      <c r="F211" t="s">
        <v>88</v>
      </c>
      <c r="G211">
        <v>0.4389965</v>
      </c>
      <c r="H211">
        <v>0.172375</v>
      </c>
      <c r="I211">
        <v>2.546752</v>
      </c>
      <c r="J211" s="1">
        <v>-0.001263627</v>
      </c>
      <c r="K211" s="1">
        <v>0.03313541</v>
      </c>
    </row>
    <row r="212" spans="1:11" ht="12.75">
      <c r="A212">
        <v>6</v>
      </c>
      <c r="B212" t="s">
        <v>65</v>
      </c>
      <c r="C212" t="s">
        <v>68</v>
      </c>
      <c r="D212">
        <v>4</v>
      </c>
      <c r="E212" t="s">
        <v>29</v>
      </c>
      <c r="F212" t="s">
        <v>69</v>
      </c>
      <c r="G212">
        <v>0.4425927</v>
      </c>
      <c r="H212">
        <v>0.1435894</v>
      </c>
      <c r="I212">
        <v>3.082349</v>
      </c>
      <c r="J212" s="1">
        <v>-0.002940929</v>
      </c>
      <c r="K212" s="1">
        <v>0.04579804</v>
      </c>
    </row>
    <row r="213" spans="1:11" ht="12.75">
      <c r="A213">
        <v>7</v>
      </c>
      <c r="B213" t="s">
        <v>65</v>
      </c>
      <c r="C213" t="s">
        <v>68</v>
      </c>
      <c r="D213">
        <v>1</v>
      </c>
      <c r="E213" t="s">
        <v>29</v>
      </c>
      <c r="F213" t="s">
        <v>69</v>
      </c>
      <c r="G213">
        <v>0.2762838</v>
      </c>
      <c r="H213">
        <v>0.1995365</v>
      </c>
      <c r="I213">
        <v>1.384628</v>
      </c>
      <c r="J213" s="1">
        <v>-0.0003739076</v>
      </c>
      <c r="K213" s="1">
        <v>0.03494256</v>
      </c>
    </row>
    <row r="214" spans="1:11" ht="12.75">
      <c r="A214">
        <v>7</v>
      </c>
      <c r="B214" t="s">
        <v>65</v>
      </c>
      <c r="C214" t="s">
        <v>68</v>
      </c>
      <c r="D214">
        <v>1</v>
      </c>
      <c r="E214" t="s">
        <v>29</v>
      </c>
      <c r="F214" t="s">
        <v>69</v>
      </c>
      <c r="G214">
        <v>0.2761246</v>
      </c>
      <c r="H214">
        <v>0.1848267</v>
      </c>
      <c r="I214">
        <v>1.493965</v>
      </c>
      <c r="J214" s="1">
        <v>-0.002599541</v>
      </c>
      <c r="K214" s="1">
        <v>0.03543697</v>
      </c>
    </row>
    <row r="215" spans="1:11" ht="12.75">
      <c r="A215">
        <v>8</v>
      </c>
      <c r="B215" t="s">
        <v>65</v>
      </c>
      <c r="C215" t="s">
        <v>70</v>
      </c>
      <c r="D215">
        <v>1</v>
      </c>
      <c r="E215" t="s">
        <v>29</v>
      </c>
      <c r="F215" t="s">
        <v>88</v>
      </c>
      <c r="G215">
        <v>0.4358245</v>
      </c>
      <c r="H215">
        <v>0.3807269</v>
      </c>
      <c r="I215">
        <v>1.144717</v>
      </c>
      <c r="J215" s="1">
        <v>-0.004718109</v>
      </c>
      <c r="K215" s="1">
        <v>0.03646502</v>
      </c>
    </row>
    <row r="216" spans="1:11" ht="12.75">
      <c r="A216">
        <v>9</v>
      </c>
      <c r="B216" t="s">
        <v>65</v>
      </c>
      <c r="C216" t="s">
        <v>70</v>
      </c>
      <c r="D216">
        <v>2</v>
      </c>
      <c r="E216" t="s">
        <v>29</v>
      </c>
      <c r="F216" t="s">
        <v>88</v>
      </c>
      <c r="G216">
        <v>0.3248345</v>
      </c>
      <c r="H216">
        <v>0.1457657</v>
      </c>
      <c r="I216">
        <v>2.22847</v>
      </c>
      <c r="J216" s="1">
        <v>-0.001376261</v>
      </c>
      <c r="K216" s="1">
        <v>0.01828212</v>
      </c>
    </row>
    <row r="217" spans="1:11" ht="12.75">
      <c r="A217">
        <v>9</v>
      </c>
      <c r="B217" t="s">
        <v>65</v>
      </c>
      <c r="C217" t="s">
        <v>70</v>
      </c>
      <c r="D217">
        <v>2</v>
      </c>
      <c r="E217" t="s">
        <v>29</v>
      </c>
      <c r="F217" t="s">
        <v>88</v>
      </c>
      <c r="G217">
        <v>0.4016796</v>
      </c>
      <c r="H217">
        <v>0.1481097</v>
      </c>
      <c r="I217">
        <v>2.712041</v>
      </c>
      <c r="J217" s="1">
        <v>-0.001943317</v>
      </c>
      <c r="K217" s="1">
        <v>0.01398454</v>
      </c>
    </row>
    <row r="218" spans="1:11" ht="12.75">
      <c r="A218">
        <v>10</v>
      </c>
      <c r="B218" t="s">
        <v>65</v>
      </c>
      <c r="C218" t="s">
        <v>70</v>
      </c>
      <c r="D218">
        <v>3</v>
      </c>
      <c r="E218" t="s">
        <v>29</v>
      </c>
      <c r="F218" t="s">
        <v>88</v>
      </c>
      <c r="G218">
        <v>0.3887056</v>
      </c>
      <c r="H218">
        <v>0.1716537</v>
      </c>
      <c r="I218">
        <v>2.264476</v>
      </c>
      <c r="J218" s="1">
        <v>-0.003086195</v>
      </c>
      <c r="K218" s="1">
        <v>0.01707985</v>
      </c>
    </row>
    <row r="219" spans="1:11" ht="12.75">
      <c r="A219" s="3">
        <v>1</v>
      </c>
      <c r="B219" s="3" t="s">
        <v>34</v>
      </c>
      <c r="C219" s="3" t="s">
        <v>28</v>
      </c>
      <c r="D219" s="3">
        <v>4</v>
      </c>
      <c r="E219" s="3" t="s">
        <v>85</v>
      </c>
      <c r="F219" s="3" t="s">
        <v>86</v>
      </c>
      <c r="G219" s="3">
        <v>0.3904275</v>
      </c>
      <c r="H219" s="3">
        <v>0.1463589</v>
      </c>
      <c r="I219" s="3">
        <v>2.667604</v>
      </c>
      <c r="J219" s="5">
        <v>-0.003423397</v>
      </c>
      <c r="K219" s="5">
        <v>0.03702892</v>
      </c>
    </row>
    <row r="220" spans="1:11" ht="12.75">
      <c r="A220" s="3">
        <v>2</v>
      </c>
      <c r="B220" s="3" t="s">
        <v>34</v>
      </c>
      <c r="C220" s="3" t="s">
        <v>31</v>
      </c>
      <c r="D220" s="3">
        <v>1</v>
      </c>
      <c r="E220" s="3" t="s">
        <v>85</v>
      </c>
      <c r="F220" s="3" t="s">
        <v>86</v>
      </c>
      <c r="G220" s="3">
        <v>0.2974552</v>
      </c>
      <c r="H220" s="3">
        <v>0.1479154</v>
      </c>
      <c r="I220" s="3">
        <v>2.010982</v>
      </c>
      <c r="J220" s="5">
        <v>-0.003620235</v>
      </c>
      <c r="K220" s="5">
        <v>0.01615116</v>
      </c>
    </row>
    <row r="221" spans="1:11" ht="12.75">
      <c r="A221" s="3">
        <v>3</v>
      </c>
      <c r="B221" s="3" t="s">
        <v>34</v>
      </c>
      <c r="C221" s="3"/>
      <c r="D221" s="3"/>
      <c r="E221" s="3" t="s">
        <v>85</v>
      </c>
      <c r="F221" s="3" t="s">
        <v>86</v>
      </c>
      <c r="G221" s="3">
        <v>0.2822355</v>
      </c>
      <c r="H221" s="3">
        <v>0.1687411</v>
      </c>
      <c r="I221" s="3">
        <v>1.672595</v>
      </c>
      <c r="J221" s="5">
        <v>-0.0008504097</v>
      </c>
      <c r="K221" s="5">
        <v>0.01731168</v>
      </c>
    </row>
    <row r="222" spans="1:11" ht="12.75">
      <c r="A222" s="3">
        <v>3</v>
      </c>
      <c r="B222" s="3" t="s">
        <v>34</v>
      </c>
      <c r="C222" s="3" t="s">
        <v>32</v>
      </c>
      <c r="D222" s="3">
        <v>2</v>
      </c>
      <c r="E222" s="3" t="s">
        <v>85</v>
      </c>
      <c r="F222" s="3" t="s">
        <v>86</v>
      </c>
      <c r="G222" s="3">
        <v>0.2766155</v>
      </c>
      <c r="H222" s="3">
        <v>0.1537092</v>
      </c>
      <c r="I222" s="3">
        <v>1.799603</v>
      </c>
      <c r="J222" s="5">
        <v>-0.00387929</v>
      </c>
      <c r="K222" s="5">
        <v>0.01778443</v>
      </c>
    </row>
    <row r="223" spans="1:11" ht="12.75">
      <c r="A223" s="3">
        <v>4</v>
      </c>
      <c r="B223" s="3" t="s">
        <v>34</v>
      </c>
      <c r="C223" s="3" t="s">
        <v>31</v>
      </c>
      <c r="D223" s="3">
        <v>3</v>
      </c>
      <c r="E223" s="3" t="s">
        <v>85</v>
      </c>
      <c r="F223" s="3" t="s">
        <v>86</v>
      </c>
      <c r="G223" s="3">
        <v>0.1912875</v>
      </c>
      <c r="H223" s="3">
        <v>0.1486458</v>
      </c>
      <c r="I223" s="3">
        <v>1.286868</v>
      </c>
      <c r="J223" s="5">
        <v>-0.003661378</v>
      </c>
      <c r="K223" s="5">
        <v>0.01128688</v>
      </c>
    </row>
    <row r="224" spans="1:11" ht="12.75">
      <c r="A224" s="3">
        <v>5</v>
      </c>
      <c r="B224" s="3" t="s">
        <v>34</v>
      </c>
      <c r="C224" s="3"/>
      <c r="D224" s="3"/>
      <c r="E224" s="3" t="s">
        <v>85</v>
      </c>
      <c r="F224" s="3" t="s">
        <v>86</v>
      </c>
      <c r="G224" s="3">
        <v>0.299149</v>
      </c>
      <c r="H224" s="3">
        <v>0.2745234</v>
      </c>
      <c r="I224" s="3">
        <v>1.089703</v>
      </c>
      <c r="J224" s="5">
        <v>0.0005837312</v>
      </c>
      <c r="K224" s="5">
        <v>0.007800794</v>
      </c>
    </row>
    <row r="225" spans="1:11" ht="12.75">
      <c r="A225" s="3">
        <v>5</v>
      </c>
      <c r="B225" s="3" t="s">
        <v>34</v>
      </c>
      <c r="C225" s="3" t="s">
        <v>31</v>
      </c>
      <c r="D225" s="3">
        <v>4</v>
      </c>
      <c r="E225" s="3" t="s">
        <v>85</v>
      </c>
      <c r="F225" s="3" t="s">
        <v>86</v>
      </c>
      <c r="G225" s="3">
        <v>0.3211181</v>
      </c>
      <c r="H225" s="3">
        <v>0.2575698</v>
      </c>
      <c r="I225" s="3">
        <v>1.246723</v>
      </c>
      <c r="J225" s="5">
        <v>-0.003195561</v>
      </c>
      <c r="K225" s="3">
        <v>0.0346119</v>
      </c>
    </row>
    <row r="226" spans="1:11" ht="12.75">
      <c r="A226" s="3">
        <v>6</v>
      </c>
      <c r="B226" s="3" t="s">
        <v>34</v>
      </c>
      <c r="C226" s="3" t="s">
        <v>28</v>
      </c>
      <c r="D226" s="3">
        <v>1</v>
      </c>
      <c r="E226" s="3" t="s">
        <v>85</v>
      </c>
      <c r="F226" s="3" t="s">
        <v>86</v>
      </c>
      <c r="G226" s="3">
        <v>0.4914974</v>
      </c>
      <c r="H226" s="3">
        <v>0.1476565</v>
      </c>
      <c r="I226" s="3">
        <v>3.328654</v>
      </c>
      <c r="J226" s="5">
        <v>-0.0006756111</v>
      </c>
      <c r="K226" s="5">
        <v>0.01821072</v>
      </c>
    </row>
    <row r="227" spans="1:11" ht="12.75">
      <c r="A227" s="3">
        <v>7</v>
      </c>
      <c r="B227" s="3" t="s">
        <v>34</v>
      </c>
      <c r="C227" s="3"/>
      <c r="D227" s="3"/>
      <c r="E227" s="3" t="s">
        <v>85</v>
      </c>
      <c r="F227" s="3" t="s">
        <v>86</v>
      </c>
      <c r="G227" s="3">
        <v>0.382264</v>
      </c>
      <c r="H227" s="3">
        <v>0.1460414</v>
      </c>
      <c r="I227" s="3">
        <v>2.617504</v>
      </c>
      <c r="J227" s="5">
        <v>-0.0007161704</v>
      </c>
      <c r="K227" s="5">
        <v>0.01766412</v>
      </c>
    </row>
    <row r="228" spans="1:11" ht="12.75">
      <c r="A228" s="3">
        <v>7</v>
      </c>
      <c r="B228" s="3" t="s">
        <v>34</v>
      </c>
      <c r="C228" s="3" t="s">
        <v>35</v>
      </c>
      <c r="D228" s="3">
        <v>3</v>
      </c>
      <c r="E228" s="3" t="s">
        <v>85</v>
      </c>
      <c r="F228" s="3" t="s">
        <v>86</v>
      </c>
      <c r="G228" s="3">
        <v>0.3467889</v>
      </c>
      <c r="H228" s="3">
        <v>0.1321587</v>
      </c>
      <c r="I228" s="3">
        <v>2.624035</v>
      </c>
      <c r="J228" s="5">
        <v>-0.003362583</v>
      </c>
      <c r="K228" s="5">
        <v>0.01129915</v>
      </c>
    </row>
    <row r="229" spans="1:11" ht="12.75">
      <c r="A229" s="3">
        <v>8</v>
      </c>
      <c r="B229" s="3" t="s">
        <v>34</v>
      </c>
      <c r="C229" s="3" t="s">
        <v>31</v>
      </c>
      <c r="D229" s="3">
        <v>2</v>
      </c>
      <c r="E229" s="3" t="s">
        <v>85</v>
      </c>
      <c r="F229" s="3" t="s">
        <v>86</v>
      </c>
      <c r="G229" s="3">
        <v>0.4194523</v>
      </c>
      <c r="H229" s="3">
        <v>0.2006548</v>
      </c>
      <c r="I229" s="3">
        <v>2.090418</v>
      </c>
      <c r="J229" s="5">
        <v>-0.001327964</v>
      </c>
      <c r="K229" s="5">
        <v>0.02593781</v>
      </c>
    </row>
    <row r="230" spans="1:11" ht="12.75">
      <c r="A230" s="3">
        <v>9</v>
      </c>
      <c r="B230" s="3" t="s">
        <v>34</v>
      </c>
      <c r="C230" s="3"/>
      <c r="D230" s="3"/>
      <c r="E230" s="3" t="s">
        <v>85</v>
      </c>
      <c r="F230" s="3" t="s">
        <v>86</v>
      </c>
      <c r="G230" s="3">
        <v>0.2670234</v>
      </c>
      <c r="H230" s="3">
        <v>0.1682828</v>
      </c>
      <c r="I230" s="3">
        <v>1.586754</v>
      </c>
      <c r="J230" s="5">
        <v>-0.001057116</v>
      </c>
      <c r="K230" s="5">
        <v>0.02823932</v>
      </c>
    </row>
    <row r="231" spans="1:11" ht="12.75">
      <c r="A231" s="3">
        <v>9</v>
      </c>
      <c r="B231" s="3" t="s">
        <v>34</v>
      </c>
      <c r="C231" s="3" t="s">
        <v>32</v>
      </c>
      <c r="D231" s="3">
        <v>4</v>
      </c>
      <c r="E231" s="3" t="s">
        <v>85</v>
      </c>
      <c r="F231" s="3" t="s">
        <v>86</v>
      </c>
      <c r="G231" s="3">
        <v>0.2857223</v>
      </c>
      <c r="H231" s="3">
        <v>0.1655976</v>
      </c>
      <c r="I231" s="3">
        <v>1.725401</v>
      </c>
      <c r="J231" s="5">
        <v>-0.003711276</v>
      </c>
      <c r="K231" s="5">
        <v>0.02312306</v>
      </c>
    </row>
    <row r="232" spans="1:11" ht="12.75">
      <c r="A232" s="3">
        <v>10</v>
      </c>
      <c r="B232" s="3" t="s">
        <v>34</v>
      </c>
      <c r="C232" s="3" t="s">
        <v>28</v>
      </c>
      <c r="D232" s="3">
        <v>2</v>
      </c>
      <c r="E232" s="3" t="s">
        <v>85</v>
      </c>
      <c r="F232" s="3" t="s">
        <v>86</v>
      </c>
      <c r="G232" s="3">
        <v>0.2539043</v>
      </c>
      <c r="H232" s="3">
        <v>0.1520293</v>
      </c>
      <c r="I232" s="3">
        <v>1.670101</v>
      </c>
      <c r="J232" s="5">
        <v>-0.003740811</v>
      </c>
      <c r="K232" s="5">
        <v>0.03087422</v>
      </c>
    </row>
    <row r="233" spans="1:11" ht="12.75">
      <c r="A233" s="3">
        <v>11</v>
      </c>
      <c r="B233" s="3" t="s">
        <v>34</v>
      </c>
      <c r="C233" s="3"/>
      <c r="D233" s="3"/>
      <c r="E233" s="3" t="s">
        <v>85</v>
      </c>
      <c r="F233" s="3" t="s">
        <v>86</v>
      </c>
      <c r="G233" s="3">
        <v>0.4633215</v>
      </c>
      <c r="H233" s="3">
        <v>0.1267885</v>
      </c>
      <c r="I233" s="3">
        <v>3.654286</v>
      </c>
      <c r="J233" s="5">
        <v>-0.001012478</v>
      </c>
      <c r="K233" s="5">
        <v>0.01736587</v>
      </c>
    </row>
    <row r="234" spans="1:11" ht="12.75">
      <c r="A234" s="3">
        <v>11</v>
      </c>
      <c r="B234" s="3" t="s">
        <v>34</v>
      </c>
      <c r="C234" s="3" t="s">
        <v>35</v>
      </c>
      <c r="D234" s="3" t="s">
        <v>36</v>
      </c>
      <c r="E234" s="3" t="s">
        <v>85</v>
      </c>
      <c r="F234" s="3" t="s">
        <v>86</v>
      </c>
      <c r="G234" s="3">
        <v>0.4464909</v>
      </c>
      <c r="H234" s="3">
        <v>0.1169438</v>
      </c>
      <c r="I234" s="3">
        <v>3.817996</v>
      </c>
      <c r="J234" s="5">
        <v>-0.00227178</v>
      </c>
      <c r="K234" s="5">
        <v>0.01955369</v>
      </c>
    </row>
    <row r="235" spans="1:11" ht="12.75">
      <c r="A235" s="3">
        <v>12</v>
      </c>
      <c r="B235" s="3" t="s">
        <v>34</v>
      </c>
      <c r="C235" s="3" t="s">
        <v>32</v>
      </c>
      <c r="D235" s="3">
        <v>1</v>
      </c>
      <c r="E235" s="3" t="s">
        <v>85</v>
      </c>
      <c r="F235" s="3" t="s">
        <v>86</v>
      </c>
      <c r="G235" s="3">
        <v>0.7769655</v>
      </c>
      <c r="H235" s="3">
        <v>0.2687163</v>
      </c>
      <c r="I235" s="3">
        <v>2.891397</v>
      </c>
      <c r="J235" s="5">
        <v>-0.002141233</v>
      </c>
      <c r="K235" s="5">
        <v>0.02526794</v>
      </c>
    </row>
    <row r="236" spans="1:11" ht="12.75">
      <c r="A236" s="3">
        <v>13</v>
      </c>
      <c r="B236" s="3" t="s">
        <v>34</v>
      </c>
      <c r="C236" s="3" t="s">
        <v>28</v>
      </c>
      <c r="D236" s="3">
        <v>3</v>
      </c>
      <c r="E236" s="3" t="s">
        <v>85</v>
      </c>
      <c r="F236" s="3" t="s">
        <v>86</v>
      </c>
      <c r="G236" s="3">
        <v>0.3509312</v>
      </c>
      <c r="H236" s="3">
        <v>0.1604077</v>
      </c>
      <c r="I236" s="3">
        <v>2.187745</v>
      </c>
      <c r="J236" s="5">
        <v>5.126202E-05</v>
      </c>
      <c r="K236" s="5">
        <v>0.02582139</v>
      </c>
    </row>
    <row r="237" spans="1:11" ht="12.75">
      <c r="A237" s="3">
        <v>13</v>
      </c>
      <c r="B237" s="3" t="s">
        <v>34</v>
      </c>
      <c r="C237" s="3"/>
      <c r="D237" s="3"/>
      <c r="E237" s="3" t="s">
        <v>85</v>
      </c>
      <c r="F237" s="3" t="s">
        <v>86</v>
      </c>
      <c r="G237" s="3">
        <v>0.3693457</v>
      </c>
      <c r="H237" s="3">
        <v>0.1585473</v>
      </c>
      <c r="I237" s="3">
        <v>2.329561</v>
      </c>
      <c r="J237" s="5">
        <v>-0.002591981</v>
      </c>
      <c r="K237" s="5">
        <v>0.01418095</v>
      </c>
    </row>
    <row r="238" spans="1:11" ht="12.75">
      <c r="A238" s="3">
        <v>14</v>
      </c>
      <c r="B238" s="3" t="s">
        <v>34</v>
      </c>
      <c r="C238" s="3" t="s">
        <v>35</v>
      </c>
      <c r="D238" s="3" t="s">
        <v>37</v>
      </c>
      <c r="E238" s="3" t="s">
        <v>85</v>
      </c>
      <c r="F238" s="3" t="s">
        <v>86</v>
      </c>
      <c r="G238" s="3">
        <v>0.5611061</v>
      </c>
      <c r="H238" s="3">
        <v>0.1533658</v>
      </c>
      <c r="I238" s="3">
        <v>3.658614</v>
      </c>
      <c r="J238" s="5">
        <v>-0.001359065</v>
      </c>
      <c r="K238" s="5">
        <v>0.03062583</v>
      </c>
    </row>
    <row r="239" spans="1:11" ht="12.75">
      <c r="A239" s="3">
        <v>15</v>
      </c>
      <c r="B239" s="3" t="s">
        <v>34</v>
      </c>
      <c r="C239" s="3"/>
      <c r="D239" s="3"/>
      <c r="E239" s="3" t="s">
        <v>85</v>
      </c>
      <c r="F239" s="3" t="s">
        <v>86</v>
      </c>
      <c r="G239" s="3">
        <v>0.3948891</v>
      </c>
      <c r="H239" s="3">
        <v>0.1527259</v>
      </c>
      <c r="I239" s="3">
        <v>2.585606</v>
      </c>
      <c r="J239" s="5">
        <v>-0.0002719856</v>
      </c>
      <c r="K239" s="5">
        <v>0.01632751</v>
      </c>
    </row>
    <row r="240" spans="1:11" ht="12.75">
      <c r="A240" s="3">
        <v>15</v>
      </c>
      <c r="B240" s="3" t="s">
        <v>34</v>
      </c>
      <c r="C240" s="3" t="s">
        <v>35</v>
      </c>
      <c r="D240" s="3" t="s">
        <v>37</v>
      </c>
      <c r="E240" s="3" t="s">
        <v>85</v>
      </c>
      <c r="F240" s="3" t="s">
        <v>86</v>
      </c>
      <c r="G240" s="3">
        <v>0.3594803</v>
      </c>
      <c r="H240" s="3">
        <v>0.1374229</v>
      </c>
      <c r="I240" s="3">
        <v>2.615868</v>
      </c>
      <c r="J240" s="5">
        <v>-0.00303974</v>
      </c>
      <c r="K240" s="5">
        <v>0.01465555</v>
      </c>
    </row>
    <row r="241" spans="1:11" ht="12.75">
      <c r="A241" s="3">
        <v>16</v>
      </c>
      <c r="B241" s="3" t="s">
        <v>34</v>
      </c>
      <c r="C241" s="3" t="s">
        <v>32</v>
      </c>
      <c r="D241" s="3">
        <v>3</v>
      </c>
      <c r="E241" s="3" t="s">
        <v>85</v>
      </c>
      <c r="F241" s="3" t="s">
        <v>86</v>
      </c>
      <c r="G241" s="3">
        <v>0.305816</v>
      </c>
      <c r="H241" s="3">
        <v>0.1559023</v>
      </c>
      <c r="I241" s="3">
        <v>1.961588</v>
      </c>
      <c r="J241" s="5">
        <v>-0.001770859</v>
      </c>
      <c r="K241" s="5">
        <v>0.02490404</v>
      </c>
    </row>
    <row r="242" spans="1:11" ht="12.75">
      <c r="A242" s="3">
        <v>17</v>
      </c>
      <c r="B242" s="3" t="s">
        <v>34</v>
      </c>
      <c r="C242" s="3" t="s">
        <v>31</v>
      </c>
      <c r="D242" s="3">
        <v>1</v>
      </c>
      <c r="E242" s="3" t="s">
        <v>40</v>
      </c>
      <c r="F242" s="3" t="s">
        <v>41</v>
      </c>
      <c r="G242" s="3">
        <v>1.566119</v>
      </c>
      <c r="H242" s="3">
        <v>0.4343998</v>
      </c>
      <c r="I242" s="3">
        <v>3.605247</v>
      </c>
      <c r="J242" s="5">
        <v>-0.001514114</v>
      </c>
      <c r="K242" s="3">
        <v>0.1065378</v>
      </c>
    </row>
    <row r="243" spans="1:11" ht="12.75">
      <c r="A243" s="3">
        <v>17</v>
      </c>
      <c r="B243" s="3" t="s">
        <v>34</v>
      </c>
      <c r="C243" s="3" t="s">
        <v>31</v>
      </c>
      <c r="D243" s="3">
        <v>1</v>
      </c>
      <c r="E243" s="3" t="s">
        <v>40</v>
      </c>
      <c r="F243" s="3" t="s">
        <v>41</v>
      </c>
      <c r="G243" s="3">
        <v>1.679018</v>
      </c>
      <c r="H243" s="3">
        <v>0.483201</v>
      </c>
      <c r="I243" s="3">
        <v>3.474781</v>
      </c>
      <c r="J243" s="5">
        <v>-0.001317211</v>
      </c>
      <c r="K243" s="5">
        <v>0.06259116</v>
      </c>
    </row>
    <row r="244" spans="1:11" ht="12.75">
      <c r="A244" s="3">
        <v>18</v>
      </c>
      <c r="B244" s="3" t="s">
        <v>34</v>
      </c>
      <c r="C244" s="3" t="s">
        <v>28</v>
      </c>
      <c r="D244" s="3">
        <v>4</v>
      </c>
      <c r="E244" s="3" t="s">
        <v>40</v>
      </c>
      <c r="F244" s="3" t="s">
        <v>43</v>
      </c>
      <c r="G244" s="3">
        <v>0.9480504</v>
      </c>
      <c r="H244" s="3">
        <v>0.2474996</v>
      </c>
      <c r="I244" s="3">
        <v>3.830513</v>
      </c>
      <c r="J244" s="5">
        <v>-0.002163818</v>
      </c>
      <c r="K244" s="5">
        <v>0.07079957</v>
      </c>
    </row>
    <row r="245" spans="1:11" ht="12.75">
      <c r="A245" s="3">
        <v>19</v>
      </c>
      <c r="B245" s="3" t="s">
        <v>34</v>
      </c>
      <c r="C245" s="3" t="s">
        <v>28</v>
      </c>
      <c r="D245" s="3">
        <v>3</v>
      </c>
      <c r="E245" s="3" t="s">
        <v>40</v>
      </c>
      <c r="F245" s="3">
        <v>10</v>
      </c>
      <c r="G245" s="3">
        <v>0.7540857</v>
      </c>
      <c r="H245" s="3">
        <v>0.163782</v>
      </c>
      <c r="I245" s="3">
        <v>4.604204</v>
      </c>
      <c r="J245" s="5">
        <v>0.0007737165</v>
      </c>
      <c r="K245" s="3">
        <v>0.1141275</v>
      </c>
    </row>
    <row r="246" spans="1:11" ht="12.75">
      <c r="A246" s="3">
        <v>19</v>
      </c>
      <c r="B246" s="3" t="s">
        <v>34</v>
      </c>
      <c r="C246" s="3" t="s">
        <v>28</v>
      </c>
      <c r="D246" s="3">
        <v>3</v>
      </c>
      <c r="E246" s="3" t="s">
        <v>40</v>
      </c>
      <c r="F246" s="3">
        <v>10</v>
      </c>
      <c r="G246" s="3">
        <v>0.7469195</v>
      </c>
      <c r="H246" s="3">
        <v>0.1367897</v>
      </c>
      <c r="I246" s="3">
        <v>5.460348</v>
      </c>
      <c r="J246" s="5">
        <v>-0.001287629</v>
      </c>
      <c r="K246" s="5">
        <v>0.06754111</v>
      </c>
    </row>
    <row r="247" spans="1:11" ht="12.75">
      <c r="A247" s="3">
        <v>20</v>
      </c>
      <c r="B247" s="3" t="s">
        <v>34</v>
      </c>
      <c r="C247" s="3" t="s">
        <v>28</v>
      </c>
      <c r="D247" s="3">
        <v>2</v>
      </c>
      <c r="E247" s="3" t="s">
        <v>40</v>
      </c>
      <c r="F247" s="3">
        <v>15</v>
      </c>
      <c r="G247" s="3">
        <v>0.6706919</v>
      </c>
      <c r="H247" s="3">
        <v>0.1508787</v>
      </c>
      <c r="I247" s="3">
        <v>4.44524</v>
      </c>
      <c r="J247" s="5">
        <v>-0.003265983</v>
      </c>
      <c r="K247" s="5">
        <v>0.08357915</v>
      </c>
    </row>
    <row r="248" spans="1:11" ht="12.75">
      <c r="A248" s="3">
        <v>21</v>
      </c>
      <c r="B248" s="3" t="s">
        <v>34</v>
      </c>
      <c r="C248" s="3" t="s">
        <v>31</v>
      </c>
      <c r="D248" s="3">
        <v>4</v>
      </c>
      <c r="E248" s="3" t="s">
        <v>40</v>
      </c>
      <c r="F248" s="3" t="s">
        <v>48</v>
      </c>
      <c r="G248" s="3">
        <v>0.5539289</v>
      </c>
      <c r="H248" s="3">
        <v>0.162881</v>
      </c>
      <c r="I248" s="3">
        <v>3.400819</v>
      </c>
      <c r="J248" s="5">
        <v>-0.002786605</v>
      </c>
      <c r="K248" s="5">
        <v>0.07621361</v>
      </c>
    </row>
    <row r="249" spans="1:11" ht="12.75">
      <c r="A249" s="3">
        <v>21</v>
      </c>
      <c r="B249" s="3" t="s">
        <v>34</v>
      </c>
      <c r="C249" s="3" t="s">
        <v>31</v>
      </c>
      <c r="D249" s="3">
        <v>4</v>
      </c>
      <c r="E249" s="3" t="s">
        <v>40</v>
      </c>
      <c r="F249" s="3" t="s">
        <v>48</v>
      </c>
      <c r="G249" s="3">
        <v>0.8323332</v>
      </c>
      <c r="H249" s="3">
        <v>0.1994218</v>
      </c>
      <c r="I249" s="3">
        <v>4.173732</v>
      </c>
      <c r="J249" s="5">
        <v>-0.002101449</v>
      </c>
      <c r="K249" s="3">
        <v>0.0688107</v>
      </c>
    </row>
    <row r="250" spans="1:11" ht="12.75">
      <c r="A250" s="3">
        <v>22</v>
      </c>
      <c r="B250" s="3" t="s">
        <v>34</v>
      </c>
      <c r="C250" s="3" t="s">
        <v>31</v>
      </c>
      <c r="D250" s="3">
        <v>2</v>
      </c>
      <c r="E250" s="3" t="s">
        <v>40</v>
      </c>
      <c r="F250" s="3" t="s">
        <v>50</v>
      </c>
      <c r="G250" s="3">
        <v>0.5530499</v>
      </c>
      <c r="H250" s="3">
        <v>0.1768719</v>
      </c>
      <c r="I250" s="3">
        <v>3.126839</v>
      </c>
      <c r="J250" s="5">
        <v>-0.003275159</v>
      </c>
      <c r="K250" s="5">
        <v>0.08476797</v>
      </c>
    </row>
    <row r="251" spans="1:11" ht="12.75">
      <c r="A251" s="3">
        <v>23</v>
      </c>
      <c r="B251" s="3" t="s">
        <v>34</v>
      </c>
      <c r="C251" s="3" t="s">
        <v>31</v>
      </c>
      <c r="D251" s="3">
        <v>3</v>
      </c>
      <c r="E251" s="3" t="s">
        <v>40</v>
      </c>
      <c r="F251" s="3" t="s">
        <v>52</v>
      </c>
      <c r="G251" s="3">
        <v>0.9940224</v>
      </c>
      <c r="H251" s="3">
        <v>0.2498078</v>
      </c>
      <c r="I251" s="3">
        <v>3.979148</v>
      </c>
      <c r="J251" s="5">
        <v>-0.001651945</v>
      </c>
      <c r="K251" s="5">
        <v>0.05038954</v>
      </c>
    </row>
    <row r="252" spans="1:11" ht="12.75">
      <c r="A252" s="3">
        <v>23</v>
      </c>
      <c r="B252" s="3" t="s">
        <v>34</v>
      </c>
      <c r="C252" s="3" t="s">
        <v>31</v>
      </c>
      <c r="D252" s="3">
        <v>3</v>
      </c>
      <c r="E252" s="3" t="s">
        <v>40</v>
      </c>
      <c r="F252" s="3" t="s">
        <v>52</v>
      </c>
      <c r="G252" s="3">
        <v>0.8127419</v>
      </c>
      <c r="H252" s="3">
        <v>0.2251078</v>
      </c>
      <c r="I252" s="3">
        <v>3.610457</v>
      </c>
      <c r="J252" s="5">
        <v>-0.002528717</v>
      </c>
      <c r="K252" s="5">
        <v>0.05263327</v>
      </c>
    </row>
    <row r="253" spans="1:11" ht="12.75">
      <c r="A253">
        <v>24</v>
      </c>
      <c r="B253" s="3" t="s">
        <v>34</v>
      </c>
      <c r="C253" t="s">
        <v>28</v>
      </c>
      <c r="D253">
        <v>1</v>
      </c>
      <c r="E253" t="s">
        <v>40</v>
      </c>
      <c r="F253">
        <v>14</v>
      </c>
      <c r="G253">
        <v>0.9054366</v>
      </c>
      <c r="H253">
        <v>0.2190385</v>
      </c>
      <c r="I253">
        <v>4.133687</v>
      </c>
      <c r="J253" s="1">
        <v>-0.002354744</v>
      </c>
      <c r="K253" s="1">
        <v>0.06585927</v>
      </c>
    </row>
    <row r="254" spans="1:11" ht="12.75">
      <c r="A254">
        <v>25</v>
      </c>
      <c r="B254" s="3" t="s">
        <v>34</v>
      </c>
      <c r="C254" t="s">
        <v>53</v>
      </c>
      <c r="D254">
        <v>4</v>
      </c>
      <c r="E254" t="s">
        <v>40</v>
      </c>
      <c r="F254" t="s">
        <v>48</v>
      </c>
      <c r="G254">
        <v>2.040852</v>
      </c>
      <c r="H254">
        <v>0.5877891</v>
      </c>
      <c r="I254">
        <v>3.472082</v>
      </c>
      <c r="J254" s="1">
        <v>-0.001491389</v>
      </c>
      <c r="K254" s="1">
        <v>0.09286365</v>
      </c>
    </row>
    <row r="255" spans="1:11" ht="12.75">
      <c r="A255">
        <v>25</v>
      </c>
      <c r="B255" s="3" t="s">
        <v>34</v>
      </c>
      <c r="C255" t="s">
        <v>53</v>
      </c>
      <c r="D255">
        <v>4</v>
      </c>
      <c r="E255" t="s">
        <v>40</v>
      </c>
      <c r="F255" t="s">
        <v>48</v>
      </c>
      <c r="G255">
        <v>2.139091</v>
      </c>
      <c r="H255">
        <v>0.5037526</v>
      </c>
      <c r="I255">
        <v>4.246313</v>
      </c>
      <c r="J255" s="1">
        <v>-0.001504813</v>
      </c>
      <c r="K255" s="1">
        <v>0.04974582</v>
      </c>
    </row>
    <row r="256" spans="1:11" ht="12.75">
      <c r="A256">
        <v>26</v>
      </c>
      <c r="B256" s="3" t="s">
        <v>34</v>
      </c>
      <c r="C256" t="s">
        <v>53</v>
      </c>
      <c r="D256">
        <v>2</v>
      </c>
      <c r="E256" t="s">
        <v>40</v>
      </c>
      <c r="F256" t="s">
        <v>59</v>
      </c>
      <c r="G256">
        <v>0.5722231</v>
      </c>
      <c r="H256">
        <v>0.1591596</v>
      </c>
      <c r="I256">
        <v>3.595279</v>
      </c>
      <c r="J256" s="1">
        <v>-0.00284806</v>
      </c>
      <c r="K256" s="1">
        <v>0.07260986</v>
      </c>
    </row>
    <row r="257" spans="1:11" ht="12.75">
      <c r="A257">
        <v>27</v>
      </c>
      <c r="B257" s="3" t="s">
        <v>34</v>
      </c>
      <c r="C257" t="s">
        <v>53</v>
      </c>
      <c r="D257">
        <v>3</v>
      </c>
      <c r="E257" t="s">
        <v>40</v>
      </c>
      <c r="F257" t="s">
        <v>62</v>
      </c>
      <c r="G257">
        <v>1.895002</v>
      </c>
      <c r="H257">
        <v>0.46255</v>
      </c>
      <c r="I257">
        <v>4.09686</v>
      </c>
      <c r="J257" s="1">
        <v>-0.001803582</v>
      </c>
      <c r="K257">
        <v>0.1339418</v>
      </c>
    </row>
    <row r="258" spans="1:11" ht="12.75">
      <c r="A258">
        <v>27</v>
      </c>
      <c r="B258" s="3" t="s">
        <v>34</v>
      </c>
      <c r="C258" t="s">
        <v>53</v>
      </c>
      <c r="D258">
        <v>3</v>
      </c>
      <c r="E258" t="s">
        <v>40</v>
      </c>
      <c r="F258" t="s">
        <v>62</v>
      </c>
      <c r="G258">
        <v>1.410927</v>
      </c>
      <c r="H258">
        <v>0.3820646</v>
      </c>
      <c r="I258">
        <v>3.692903</v>
      </c>
      <c r="J258" s="1">
        <v>-0.001820121</v>
      </c>
      <c r="K258">
        <v>0.115385</v>
      </c>
    </row>
    <row r="259" spans="1:11" ht="12.75">
      <c r="A259">
        <v>28</v>
      </c>
      <c r="B259" s="3" t="s">
        <v>34</v>
      </c>
      <c r="C259" t="s">
        <v>53</v>
      </c>
      <c r="D259">
        <v>1</v>
      </c>
      <c r="E259" t="s">
        <v>40</v>
      </c>
      <c r="F259" t="s">
        <v>59</v>
      </c>
      <c r="G259">
        <v>1.740029</v>
      </c>
      <c r="H259">
        <v>0.475345</v>
      </c>
      <c r="I259">
        <v>3.66056</v>
      </c>
      <c r="J259" s="1">
        <v>-0.002388907</v>
      </c>
      <c r="K259" s="1">
        <v>0.09239656</v>
      </c>
    </row>
    <row r="260" spans="1:11" ht="12.75">
      <c r="A260">
        <v>29</v>
      </c>
      <c r="B260" t="s">
        <v>34</v>
      </c>
      <c r="C260" t="s">
        <v>53</v>
      </c>
      <c r="D260">
        <v>1</v>
      </c>
      <c r="E260" t="s">
        <v>63</v>
      </c>
      <c r="F260" t="s">
        <v>41</v>
      </c>
      <c r="G260">
        <v>0.4364656</v>
      </c>
      <c r="H260">
        <v>0.1306667</v>
      </c>
      <c r="I260">
        <v>3.340296</v>
      </c>
      <c r="J260" s="1">
        <v>-0.002136068</v>
      </c>
      <c r="K260" s="1">
        <v>0.04243156</v>
      </c>
    </row>
    <row r="261" spans="1:11" ht="12.75">
      <c r="A261">
        <v>29</v>
      </c>
      <c r="B261" t="s">
        <v>34</v>
      </c>
      <c r="C261" t="s">
        <v>53</v>
      </c>
      <c r="D261">
        <v>1</v>
      </c>
      <c r="E261" t="s">
        <v>63</v>
      </c>
      <c r="F261" t="s">
        <v>41</v>
      </c>
      <c r="G261">
        <v>0.7142847</v>
      </c>
      <c r="H261">
        <v>0.1194069</v>
      </c>
      <c r="I261">
        <v>5.981937</v>
      </c>
      <c r="J261" s="1">
        <v>-0.0008556027</v>
      </c>
      <c r="K261" s="1">
        <v>0.04595933</v>
      </c>
    </row>
    <row r="262" spans="1:11" ht="12.75">
      <c r="A262">
        <v>30</v>
      </c>
      <c r="B262" t="s">
        <v>34</v>
      </c>
      <c r="C262" t="s">
        <v>53</v>
      </c>
      <c r="D262">
        <v>3</v>
      </c>
      <c r="E262" t="s">
        <v>85</v>
      </c>
      <c r="F262" t="s">
        <v>86</v>
      </c>
      <c r="G262">
        <v>0.2560689</v>
      </c>
      <c r="H262">
        <v>0.1570501</v>
      </c>
      <c r="I262">
        <v>1.630492</v>
      </c>
      <c r="J262" s="1">
        <v>-0.003646293</v>
      </c>
      <c r="K262" s="1">
        <v>0.06006103</v>
      </c>
    </row>
    <row r="263" spans="1:11" ht="12.75">
      <c r="A263">
        <v>31</v>
      </c>
      <c r="B263" t="s">
        <v>34</v>
      </c>
      <c r="C263" t="s">
        <v>53</v>
      </c>
      <c r="D263">
        <v>4</v>
      </c>
      <c r="E263" t="s">
        <v>85</v>
      </c>
      <c r="F263" t="s">
        <v>86</v>
      </c>
      <c r="G263">
        <v>0.4459345</v>
      </c>
      <c r="H263">
        <v>0.1468422</v>
      </c>
      <c r="I263">
        <v>3.036828</v>
      </c>
      <c r="J263" s="1">
        <v>-0.0007268404</v>
      </c>
      <c r="K263" s="1">
        <v>0.07103973</v>
      </c>
    </row>
    <row r="264" spans="1:11" ht="12.75">
      <c r="A264">
        <v>31</v>
      </c>
      <c r="B264" t="s">
        <v>34</v>
      </c>
      <c r="C264" t="s">
        <v>53</v>
      </c>
      <c r="D264">
        <v>4</v>
      </c>
      <c r="E264" t="s">
        <v>85</v>
      </c>
      <c r="F264" t="s">
        <v>86</v>
      </c>
      <c r="G264">
        <v>0.5430373</v>
      </c>
      <c r="H264">
        <v>0.1386353</v>
      </c>
      <c r="I264">
        <v>3.917019</v>
      </c>
      <c r="J264" s="1">
        <v>-0.0008741585</v>
      </c>
      <c r="K264" s="1">
        <v>0.07487609</v>
      </c>
    </row>
    <row r="265" spans="1:11" ht="12.75">
      <c r="A265">
        <v>32</v>
      </c>
      <c r="B265" t="s">
        <v>34</v>
      </c>
      <c r="C265" t="s">
        <v>53</v>
      </c>
      <c r="D265">
        <v>1</v>
      </c>
      <c r="E265" t="s">
        <v>85</v>
      </c>
      <c r="F265" t="s">
        <v>86</v>
      </c>
      <c r="G265">
        <v>0.6086996</v>
      </c>
      <c r="H265">
        <v>0.1576587</v>
      </c>
      <c r="I265">
        <v>3.86087</v>
      </c>
      <c r="J265" s="1">
        <v>-0.001452939</v>
      </c>
      <c r="K265">
        <v>0.0850324</v>
      </c>
    </row>
    <row r="266" spans="1:11" ht="12.75">
      <c r="A266">
        <v>33</v>
      </c>
      <c r="B266" t="s">
        <v>34</v>
      </c>
      <c r="C266" t="s">
        <v>53</v>
      </c>
      <c r="D266">
        <v>2</v>
      </c>
      <c r="E266" t="s">
        <v>85</v>
      </c>
      <c r="F266" t="s">
        <v>86</v>
      </c>
      <c r="G266">
        <v>0.4413102</v>
      </c>
      <c r="H266">
        <v>0.1651013</v>
      </c>
      <c r="I266">
        <v>2.672966</v>
      </c>
      <c r="J266" s="1">
        <v>0.0003432096</v>
      </c>
      <c r="K266" s="1">
        <v>0.07292815</v>
      </c>
    </row>
    <row r="267" spans="1:11" ht="12.75">
      <c r="A267">
        <v>33</v>
      </c>
      <c r="B267" t="s">
        <v>34</v>
      </c>
      <c r="C267" t="s">
        <v>53</v>
      </c>
      <c r="D267">
        <v>2</v>
      </c>
      <c r="E267" t="s">
        <v>85</v>
      </c>
      <c r="F267" t="s">
        <v>86</v>
      </c>
      <c r="G267">
        <v>0.4205194</v>
      </c>
      <c r="H267">
        <v>0.1456388</v>
      </c>
      <c r="I267">
        <v>2.887413</v>
      </c>
      <c r="J267" s="1">
        <v>-0.002252065</v>
      </c>
      <c r="K267" s="1">
        <v>0.05774598</v>
      </c>
    </row>
    <row r="268" spans="1:11" ht="12.75">
      <c r="A268">
        <v>34</v>
      </c>
      <c r="B268" t="s">
        <v>65</v>
      </c>
      <c r="C268" t="s">
        <v>66</v>
      </c>
      <c r="D268">
        <v>2</v>
      </c>
      <c r="E268" t="s">
        <v>85</v>
      </c>
      <c r="F268" t="s">
        <v>87</v>
      </c>
      <c r="G268">
        <v>0.3105678</v>
      </c>
      <c r="H268">
        <v>0.1632692</v>
      </c>
      <c r="I268">
        <v>1.902182</v>
      </c>
      <c r="J268" s="1">
        <v>-0.004185114</v>
      </c>
      <c r="K268">
        <v>0.1139336</v>
      </c>
    </row>
    <row r="269" spans="1:11" ht="12.75">
      <c r="A269">
        <v>35</v>
      </c>
      <c r="B269" t="s">
        <v>65</v>
      </c>
      <c r="C269" t="s">
        <v>68</v>
      </c>
      <c r="D269">
        <v>3</v>
      </c>
      <c r="E269" t="s">
        <v>85</v>
      </c>
      <c r="F269" t="s">
        <v>87</v>
      </c>
      <c r="G269">
        <v>0.4132389</v>
      </c>
      <c r="H269">
        <v>0.1138379</v>
      </c>
      <c r="I269">
        <v>3.630065</v>
      </c>
      <c r="J269" s="1">
        <v>-0.000394664</v>
      </c>
      <c r="K269" s="1">
        <v>0.07524067</v>
      </c>
    </row>
    <row r="270" spans="1:11" ht="12.75">
      <c r="A270">
        <v>35</v>
      </c>
      <c r="B270" t="s">
        <v>65</v>
      </c>
      <c r="C270" t="s">
        <v>68</v>
      </c>
      <c r="D270">
        <v>3</v>
      </c>
      <c r="E270" t="s">
        <v>85</v>
      </c>
      <c r="F270" t="s">
        <v>87</v>
      </c>
      <c r="G270">
        <v>0.9059876</v>
      </c>
      <c r="H270">
        <v>0.154195</v>
      </c>
      <c r="I270">
        <v>5.875598</v>
      </c>
      <c r="J270" s="1">
        <v>0.001115917</v>
      </c>
      <c r="K270" s="1">
        <v>0.07933806</v>
      </c>
    </row>
    <row r="271" spans="1:11" ht="12.75">
      <c r="A271">
        <v>36</v>
      </c>
      <c r="B271" t="s">
        <v>65</v>
      </c>
      <c r="C271" t="s">
        <v>68</v>
      </c>
      <c r="D271">
        <v>2</v>
      </c>
      <c r="E271" t="s">
        <v>85</v>
      </c>
      <c r="F271" t="s">
        <v>87</v>
      </c>
      <c r="G271">
        <v>0.9973015</v>
      </c>
      <c r="H271">
        <v>0.1431572</v>
      </c>
      <c r="I271">
        <v>6.966479</v>
      </c>
      <c r="J271" s="1">
        <v>0.0003353124</v>
      </c>
      <c r="K271" s="1">
        <v>0.05533515</v>
      </c>
    </row>
    <row r="272" spans="1:11" ht="12.75">
      <c r="A272">
        <v>37</v>
      </c>
      <c r="B272" t="s">
        <v>65</v>
      </c>
      <c r="C272" t="s">
        <v>66</v>
      </c>
      <c r="D272">
        <v>3</v>
      </c>
      <c r="E272" t="s">
        <v>85</v>
      </c>
      <c r="F272" t="s">
        <v>87</v>
      </c>
      <c r="G272">
        <v>0.3105989</v>
      </c>
      <c r="H272">
        <v>0.2003379</v>
      </c>
      <c r="I272">
        <v>1.550375</v>
      </c>
      <c r="J272" s="1">
        <v>0.0002773406</v>
      </c>
      <c r="K272" s="1">
        <v>0.02415268</v>
      </c>
    </row>
    <row r="273" spans="1:11" ht="12.75">
      <c r="A273">
        <v>37</v>
      </c>
      <c r="B273" t="s">
        <v>65</v>
      </c>
      <c r="C273" t="s">
        <v>66</v>
      </c>
      <c r="D273">
        <v>3</v>
      </c>
      <c r="E273" t="s">
        <v>85</v>
      </c>
      <c r="F273" t="s">
        <v>87</v>
      </c>
      <c r="G273">
        <v>0.3875312</v>
      </c>
      <c r="H273">
        <v>0.2050442</v>
      </c>
      <c r="I273">
        <v>1.889989</v>
      </c>
      <c r="J273" s="1">
        <v>-0.001941667</v>
      </c>
      <c r="K273" s="1">
        <v>0.04206791</v>
      </c>
    </row>
    <row r="274" spans="1:11" ht="12.75">
      <c r="A274">
        <v>38</v>
      </c>
      <c r="B274" t="s">
        <v>65</v>
      </c>
      <c r="C274" t="s">
        <v>66</v>
      </c>
      <c r="D274">
        <v>4</v>
      </c>
      <c r="E274" t="s">
        <v>85</v>
      </c>
      <c r="F274" t="s">
        <v>87</v>
      </c>
      <c r="G274">
        <v>0.5075569</v>
      </c>
      <c r="H274">
        <v>0.1453014</v>
      </c>
      <c r="I274">
        <v>3.493132</v>
      </c>
      <c r="J274" s="1">
        <v>-0.002082066</v>
      </c>
      <c r="K274" s="1">
        <v>0.05434202</v>
      </c>
    </row>
    <row r="275" spans="1:11" ht="12.75">
      <c r="A275">
        <v>1</v>
      </c>
      <c r="B275" t="s">
        <v>65</v>
      </c>
      <c r="C275" t="s">
        <v>28</v>
      </c>
      <c r="D275">
        <v>4</v>
      </c>
      <c r="E275" t="s">
        <v>85</v>
      </c>
      <c r="F275" t="s">
        <v>87</v>
      </c>
      <c r="G275">
        <v>0.2936916</v>
      </c>
      <c r="H275">
        <v>0.1382295</v>
      </c>
      <c r="I275">
        <v>2.124666</v>
      </c>
      <c r="J275" s="1">
        <v>0.0002016483</v>
      </c>
      <c r="K275" s="1">
        <v>0.07069989</v>
      </c>
    </row>
    <row r="276" spans="1:11" ht="12.75">
      <c r="A276">
        <v>1</v>
      </c>
      <c r="B276" t="s">
        <v>65</v>
      </c>
      <c r="C276" t="s">
        <v>28</v>
      </c>
      <c r="D276">
        <v>4</v>
      </c>
      <c r="E276" t="s">
        <v>85</v>
      </c>
      <c r="F276" t="s">
        <v>87</v>
      </c>
      <c r="G276">
        <v>0.4277176</v>
      </c>
      <c r="H276">
        <v>0.1602708</v>
      </c>
      <c r="I276">
        <v>2.668717</v>
      </c>
      <c r="J276" s="1">
        <v>-0.0001952905</v>
      </c>
      <c r="K276" s="1">
        <v>0.04739679</v>
      </c>
    </row>
    <row r="277" spans="1:11" ht="12.75">
      <c r="A277">
        <v>2</v>
      </c>
      <c r="B277" t="s">
        <v>65</v>
      </c>
      <c r="C277" t="s">
        <v>28</v>
      </c>
      <c r="D277">
        <v>5</v>
      </c>
      <c r="E277" t="s">
        <v>85</v>
      </c>
      <c r="F277" t="s">
        <v>69</v>
      </c>
      <c r="G277">
        <v>0.5794587</v>
      </c>
      <c r="H277">
        <v>0.1503453</v>
      </c>
      <c r="I277">
        <v>3.854187</v>
      </c>
      <c r="J277" s="1">
        <v>-0.001534109</v>
      </c>
      <c r="K277" s="1">
        <v>0.03649006</v>
      </c>
    </row>
    <row r="278" spans="1:11" ht="12.75">
      <c r="A278">
        <v>3</v>
      </c>
      <c r="B278" t="s">
        <v>65</v>
      </c>
      <c r="C278" t="s">
        <v>28</v>
      </c>
      <c r="D278">
        <v>3</v>
      </c>
      <c r="E278" t="s">
        <v>85</v>
      </c>
      <c r="F278" t="s">
        <v>69</v>
      </c>
      <c r="G278">
        <v>0.573682</v>
      </c>
      <c r="H278">
        <v>0.1458885</v>
      </c>
      <c r="I278">
        <v>3.932333</v>
      </c>
      <c r="J278" s="1">
        <v>-0.0006816037</v>
      </c>
      <c r="K278" s="1">
        <v>0.02846412</v>
      </c>
    </row>
    <row r="279" spans="1:11" ht="12.75">
      <c r="A279">
        <v>3</v>
      </c>
      <c r="B279" t="s">
        <v>65</v>
      </c>
      <c r="C279" t="s">
        <v>28</v>
      </c>
      <c r="D279">
        <v>3</v>
      </c>
      <c r="E279" t="s">
        <v>85</v>
      </c>
      <c r="F279" t="s">
        <v>69</v>
      </c>
      <c r="G279">
        <v>0.5515087</v>
      </c>
      <c r="H279">
        <v>0.139456</v>
      </c>
      <c r="I279">
        <v>3.954715</v>
      </c>
      <c r="J279" s="1">
        <v>-0.002179477</v>
      </c>
      <c r="K279">
        <v>0.0344292</v>
      </c>
    </row>
    <row r="280" spans="1:11" ht="12.75">
      <c r="A280">
        <v>4</v>
      </c>
      <c r="B280" t="s">
        <v>65</v>
      </c>
      <c r="C280" t="s">
        <v>28</v>
      </c>
      <c r="D280">
        <v>2</v>
      </c>
      <c r="E280" t="s">
        <v>85</v>
      </c>
      <c r="F280" t="s">
        <v>69</v>
      </c>
      <c r="G280">
        <v>0.6158797</v>
      </c>
      <c r="H280">
        <v>0.1526681</v>
      </c>
      <c r="I280">
        <v>4.03411</v>
      </c>
      <c r="J280" s="1">
        <v>-0.001105818</v>
      </c>
      <c r="K280" s="1">
        <v>0.06206093</v>
      </c>
    </row>
    <row r="281" spans="1:11" ht="12.75">
      <c r="A281">
        <v>5</v>
      </c>
      <c r="B281" t="s">
        <v>65</v>
      </c>
      <c r="C281" t="s">
        <v>28</v>
      </c>
      <c r="D281">
        <v>1</v>
      </c>
      <c r="E281" t="s">
        <v>85</v>
      </c>
      <c r="F281" t="s">
        <v>86</v>
      </c>
      <c r="G281">
        <v>0.5922918</v>
      </c>
      <c r="H281">
        <v>0.1814591</v>
      </c>
      <c r="I281">
        <v>3.264051</v>
      </c>
      <c r="J281" s="1">
        <v>0.0007529723</v>
      </c>
      <c r="K281" s="1">
        <v>0.03783015</v>
      </c>
    </row>
    <row r="282" spans="1:11" ht="12.75">
      <c r="A282">
        <v>5</v>
      </c>
      <c r="B282" t="s">
        <v>65</v>
      </c>
      <c r="C282" t="s">
        <v>28</v>
      </c>
      <c r="D282">
        <v>1</v>
      </c>
      <c r="E282" t="s">
        <v>85</v>
      </c>
      <c r="F282" t="s">
        <v>86</v>
      </c>
      <c r="G282">
        <v>0.3784054</v>
      </c>
      <c r="H282">
        <v>0.1324786</v>
      </c>
      <c r="I282">
        <v>2.856352</v>
      </c>
      <c r="J282" s="1">
        <v>-0.003512291</v>
      </c>
      <c r="K282" s="1">
        <v>0.02291038</v>
      </c>
    </row>
    <row r="283" spans="1:11" ht="12.75">
      <c r="A283">
        <v>6</v>
      </c>
      <c r="B283" t="s">
        <v>65</v>
      </c>
      <c r="C283" t="s">
        <v>68</v>
      </c>
      <c r="D283">
        <v>4</v>
      </c>
      <c r="E283" t="s">
        <v>85</v>
      </c>
      <c r="F283" t="s">
        <v>69</v>
      </c>
      <c r="G283">
        <v>0.7093849</v>
      </c>
      <c r="H283">
        <v>0.1403463</v>
      </c>
      <c r="I283">
        <v>5.054534</v>
      </c>
      <c r="J283" s="1">
        <v>-0.001666952</v>
      </c>
      <c r="K283" s="1">
        <v>0.04101691</v>
      </c>
    </row>
    <row r="284" spans="1:11" ht="12.75">
      <c r="A284">
        <v>7</v>
      </c>
      <c r="B284" t="s">
        <v>65</v>
      </c>
      <c r="C284" t="s">
        <v>68</v>
      </c>
      <c r="D284">
        <v>1</v>
      </c>
      <c r="E284" t="s">
        <v>85</v>
      </c>
      <c r="F284" t="s">
        <v>69</v>
      </c>
      <c r="G284">
        <v>0.6083831</v>
      </c>
      <c r="H284">
        <v>0.1551786</v>
      </c>
      <c r="I284">
        <v>3.920535</v>
      </c>
      <c r="J284" s="1">
        <v>-0.0002802159</v>
      </c>
      <c r="K284" s="1">
        <v>0.03085983</v>
      </c>
    </row>
    <row r="285" spans="1:11" ht="12.75">
      <c r="A285">
        <v>7</v>
      </c>
      <c r="B285" t="s">
        <v>65</v>
      </c>
      <c r="C285" t="s">
        <v>68</v>
      </c>
      <c r="D285">
        <v>1</v>
      </c>
      <c r="E285" t="s">
        <v>85</v>
      </c>
      <c r="F285" t="s">
        <v>69</v>
      </c>
      <c r="G285">
        <v>0.9500477</v>
      </c>
      <c r="H285">
        <v>0.1754433</v>
      </c>
      <c r="I285">
        <v>5.415126</v>
      </c>
      <c r="J285" s="1">
        <v>-0.0002874732</v>
      </c>
      <c r="K285" s="1">
        <v>0.04517744</v>
      </c>
    </row>
    <row r="286" spans="1:11" ht="12.75">
      <c r="A286">
        <v>8</v>
      </c>
      <c r="B286" t="s">
        <v>65</v>
      </c>
      <c r="C286" t="s">
        <v>70</v>
      </c>
      <c r="D286">
        <v>1</v>
      </c>
      <c r="E286" t="s">
        <v>85</v>
      </c>
      <c r="F286" t="s">
        <v>86</v>
      </c>
      <c r="G286">
        <v>0.3112295</v>
      </c>
      <c r="H286">
        <v>0.1533402</v>
      </c>
      <c r="I286">
        <v>2.029666</v>
      </c>
      <c r="J286" s="1">
        <v>-0.001934255</v>
      </c>
      <c r="K286" s="1">
        <v>0.03793056</v>
      </c>
    </row>
    <row r="287" spans="1:11" ht="12.75">
      <c r="A287">
        <v>9</v>
      </c>
      <c r="B287" t="s">
        <v>65</v>
      </c>
      <c r="C287" t="s">
        <v>70</v>
      </c>
      <c r="D287">
        <v>2</v>
      </c>
      <c r="E287" t="s">
        <v>85</v>
      </c>
      <c r="F287" t="s">
        <v>86</v>
      </c>
      <c r="G287">
        <v>0.5779352</v>
      </c>
      <c r="H287">
        <v>0.1726485</v>
      </c>
      <c r="I287">
        <v>3.347467</v>
      </c>
      <c r="J287" s="1">
        <v>0.0001271741</v>
      </c>
      <c r="K287" s="1">
        <v>0.03504593</v>
      </c>
    </row>
    <row r="288" spans="1:11" ht="12.75">
      <c r="A288">
        <v>9</v>
      </c>
      <c r="B288" t="s">
        <v>65</v>
      </c>
      <c r="C288" t="s">
        <v>70</v>
      </c>
      <c r="D288">
        <v>2</v>
      </c>
      <c r="E288" t="s">
        <v>85</v>
      </c>
      <c r="F288" t="s">
        <v>86</v>
      </c>
      <c r="G288">
        <v>0.5608492</v>
      </c>
      <c r="H288">
        <v>0.1535479</v>
      </c>
      <c r="I288">
        <v>3.652602</v>
      </c>
      <c r="J288" s="1">
        <v>-0.001182736</v>
      </c>
      <c r="K288" s="1">
        <v>0.04276965</v>
      </c>
    </row>
    <row r="289" spans="1:11" ht="12.75">
      <c r="A289">
        <v>10</v>
      </c>
      <c r="B289" t="s">
        <v>65</v>
      </c>
      <c r="C289" t="s">
        <v>70</v>
      </c>
      <c r="D289">
        <v>3</v>
      </c>
      <c r="E289" t="s">
        <v>85</v>
      </c>
      <c r="F289" t="s">
        <v>86</v>
      </c>
      <c r="G289">
        <v>0.7056175</v>
      </c>
      <c r="H289">
        <v>0.1599401</v>
      </c>
      <c r="I289">
        <v>4.411761</v>
      </c>
      <c r="J289" s="1">
        <v>-0.0007153072</v>
      </c>
      <c r="K289">
        <v>0.0206173</v>
      </c>
    </row>
    <row r="290" spans="1:11" ht="12.75">
      <c r="A290" s="3">
        <v>1</v>
      </c>
      <c r="B290" s="3" t="s">
        <v>34</v>
      </c>
      <c r="C290" s="3" t="s">
        <v>28</v>
      </c>
      <c r="D290" s="3">
        <v>4</v>
      </c>
      <c r="E290" s="3" t="s">
        <v>85</v>
      </c>
      <c r="F290" s="3" t="s">
        <v>86</v>
      </c>
      <c r="G290" s="3">
        <v>0.2821275</v>
      </c>
      <c r="H290" s="3">
        <v>0.1481256</v>
      </c>
      <c r="I290" s="3">
        <v>1.904651</v>
      </c>
      <c r="J290" s="5">
        <v>-0.004431167</v>
      </c>
      <c r="K290" s="5">
        <v>0.06179579</v>
      </c>
    </row>
    <row r="291" spans="1:11" ht="12.75">
      <c r="A291" s="3">
        <v>2</v>
      </c>
      <c r="B291" s="3" t="s">
        <v>34</v>
      </c>
      <c r="C291" s="3" t="s">
        <v>31</v>
      </c>
      <c r="D291" s="3">
        <v>1</v>
      </c>
      <c r="E291" s="3" t="s">
        <v>85</v>
      </c>
      <c r="F291" s="3" t="s">
        <v>86</v>
      </c>
      <c r="G291" s="3">
        <v>0.4122736</v>
      </c>
      <c r="H291" s="3">
        <v>0.1359478</v>
      </c>
      <c r="I291" s="3">
        <v>3.032587</v>
      </c>
      <c r="J291" s="5">
        <v>-0.001347706</v>
      </c>
      <c r="K291" s="5">
        <v>0.02091201</v>
      </c>
    </row>
    <row r="292" spans="1:11" ht="12.75">
      <c r="A292" s="3">
        <v>3</v>
      </c>
      <c r="B292" s="3" t="s">
        <v>34</v>
      </c>
      <c r="C292" s="3"/>
      <c r="D292" s="3"/>
      <c r="E292" s="3" t="s">
        <v>85</v>
      </c>
      <c r="F292" s="3" t="s">
        <v>86</v>
      </c>
      <c r="G292" s="3">
        <v>0.2006364</v>
      </c>
      <c r="H292" s="3">
        <v>0.1508038</v>
      </c>
      <c r="I292" s="3">
        <v>1.330447</v>
      </c>
      <c r="J292" s="5">
        <v>-0.0007243149</v>
      </c>
      <c r="K292" s="5">
        <v>0.02219677</v>
      </c>
    </row>
    <row r="293" spans="1:11" ht="12.75">
      <c r="A293" s="3">
        <v>3</v>
      </c>
      <c r="B293" s="3" t="s">
        <v>34</v>
      </c>
      <c r="C293" s="3" t="s">
        <v>32</v>
      </c>
      <c r="D293" s="3">
        <v>2</v>
      </c>
      <c r="E293" s="3" t="s">
        <v>85</v>
      </c>
      <c r="F293" s="3" t="s">
        <v>86</v>
      </c>
      <c r="G293" s="3">
        <v>0.218948</v>
      </c>
      <c r="H293" s="3">
        <v>0.1508822</v>
      </c>
      <c r="I293" s="3">
        <v>1.451119</v>
      </c>
      <c r="J293" s="5">
        <v>-0.003547012</v>
      </c>
      <c r="K293" s="5">
        <v>0.02197711</v>
      </c>
    </row>
    <row r="294" spans="1:11" ht="12.75">
      <c r="A294" s="3">
        <v>4</v>
      </c>
      <c r="B294" s="3" t="s">
        <v>34</v>
      </c>
      <c r="C294" s="3" t="s">
        <v>31</v>
      </c>
      <c r="D294" s="3">
        <v>3</v>
      </c>
      <c r="E294" s="3" t="s">
        <v>85</v>
      </c>
      <c r="F294" s="3" t="s">
        <v>86</v>
      </c>
      <c r="G294" s="3">
        <v>0.3509255</v>
      </c>
      <c r="H294" s="3">
        <v>0.2286346</v>
      </c>
      <c r="I294" s="3">
        <v>1.534875</v>
      </c>
      <c r="J294" s="5">
        <v>-0.0003325901</v>
      </c>
      <c r="K294" s="5">
        <v>0.01462114</v>
      </c>
    </row>
    <row r="295" spans="1:11" ht="12.75">
      <c r="A295" s="3">
        <v>5</v>
      </c>
      <c r="B295" s="3" t="s">
        <v>34</v>
      </c>
      <c r="C295" s="3"/>
      <c r="D295" s="3"/>
      <c r="E295" s="3" t="s">
        <v>85</v>
      </c>
      <c r="F295" s="3" t="s">
        <v>86</v>
      </c>
      <c r="G295" s="3">
        <v>0.2440841</v>
      </c>
      <c r="H295" s="3">
        <v>0.2235263</v>
      </c>
      <c r="I295" s="3">
        <v>1.09197</v>
      </c>
      <c r="J295" s="5">
        <v>-0.001241326</v>
      </c>
      <c r="K295" s="5">
        <v>0.02603723</v>
      </c>
    </row>
    <row r="296" spans="1:11" ht="12.75">
      <c r="A296" s="3">
        <v>5</v>
      </c>
      <c r="B296" s="3" t="s">
        <v>34</v>
      </c>
      <c r="C296" s="3" t="s">
        <v>31</v>
      </c>
      <c r="D296" s="3">
        <v>4</v>
      </c>
      <c r="E296" s="3" t="s">
        <v>85</v>
      </c>
      <c r="F296" s="3" t="s">
        <v>86</v>
      </c>
      <c r="G296" s="3">
        <v>0.2585294</v>
      </c>
      <c r="H296" s="3">
        <v>0.214264</v>
      </c>
      <c r="I296" s="3">
        <v>1.206592</v>
      </c>
      <c r="J296" s="5">
        <v>-0.003801144</v>
      </c>
      <c r="K296" s="3">
        <v>0.0415801</v>
      </c>
    </row>
    <row r="297" spans="1:11" ht="12.75">
      <c r="A297" s="3">
        <v>6</v>
      </c>
      <c r="B297" s="3" t="s">
        <v>34</v>
      </c>
      <c r="C297" s="3" t="s">
        <v>28</v>
      </c>
      <c r="D297" s="3">
        <v>1</v>
      </c>
      <c r="E297" s="3" t="s">
        <v>85</v>
      </c>
      <c r="F297" s="3" t="s">
        <v>86</v>
      </c>
      <c r="G297" s="3">
        <v>0.3066416</v>
      </c>
      <c r="H297" s="3">
        <v>0.1234508</v>
      </c>
      <c r="I297" s="3">
        <v>2.483918</v>
      </c>
      <c r="J297" s="5">
        <v>-0.003097521</v>
      </c>
      <c r="K297" s="5">
        <v>0.01796403</v>
      </c>
    </row>
    <row r="298" spans="1:11" ht="12.75">
      <c r="A298" s="3">
        <v>7</v>
      </c>
      <c r="B298" s="3" t="s">
        <v>34</v>
      </c>
      <c r="C298" s="3"/>
      <c r="D298" s="3"/>
      <c r="E298" s="3" t="s">
        <v>85</v>
      </c>
      <c r="F298" s="3" t="s">
        <v>86</v>
      </c>
      <c r="G298" s="3">
        <v>0.3665605</v>
      </c>
      <c r="H298" s="3">
        <v>0.1861953</v>
      </c>
      <c r="I298" s="3">
        <v>1.968689</v>
      </c>
      <c r="J298" s="5">
        <v>-0.0006291411</v>
      </c>
      <c r="K298" s="5">
        <v>0.01729108</v>
      </c>
    </row>
    <row r="299" spans="1:11" ht="12.75">
      <c r="A299" s="3">
        <v>7</v>
      </c>
      <c r="B299" s="3" t="s">
        <v>34</v>
      </c>
      <c r="C299" s="3" t="s">
        <v>35</v>
      </c>
      <c r="D299" s="3">
        <v>3</v>
      </c>
      <c r="E299" s="3" t="s">
        <v>85</v>
      </c>
      <c r="F299" s="3" t="s">
        <v>86</v>
      </c>
      <c r="G299" s="3">
        <v>0.3959826</v>
      </c>
      <c r="H299" s="3">
        <v>0.1798878</v>
      </c>
      <c r="I299" s="3">
        <v>2.201276</v>
      </c>
      <c r="J299" s="5">
        <v>-0.001780215</v>
      </c>
      <c r="K299" s="5">
        <v>0.03978087</v>
      </c>
    </row>
    <row r="300" spans="1:11" ht="12.75">
      <c r="A300" s="3">
        <v>8</v>
      </c>
      <c r="B300" s="3" t="s">
        <v>34</v>
      </c>
      <c r="C300" s="3" t="s">
        <v>31</v>
      </c>
      <c r="D300" s="3">
        <v>2</v>
      </c>
      <c r="E300" s="3" t="s">
        <v>85</v>
      </c>
      <c r="F300" s="3" t="s">
        <v>86</v>
      </c>
      <c r="G300" s="3">
        <v>0.4520882</v>
      </c>
      <c r="H300" s="3">
        <v>0.2048182</v>
      </c>
      <c r="I300" s="3">
        <v>2.207266</v>
      </c>
      <c r="J300" s="5">
        <v>-0.0004440284</v>
      </c>
      <c r="K300" s="3">
        <v>0.0114836</v>
      </c>
    </row>
    <row r="301" spans="1:11" ht="12.75">
      <c r="A301" s="3">
        <v>9</v>
      </c>
      <c r="B301" s="3" t="s">
        <v>34</v>
      </c>
      <c r="C301" s="3"/>
      <c r="D301" s="3"/>
      <c r="E301" s="3" t="s">
        <v>85</v>
      </c>
      <c r="F301" s="3" t="s">
        <v>86</v>
      </c>
      <c r="G301" s="3">
        <v>0.2392062</v>
      </c>
      <c r="H301" s="3">
        <v>0.1716453</v>
      </c>
      <c r="I301" s="3">
        <v>1.393608</v>
      </c>
      <c r="J301" s="5">
        <v>-0.0006268827</v>
      </c>
      <c r="K301" s="3">
        <v>0.0119198</v>
      </c>
    </row>
    <row r="302" spans="1:11" ht="12.75">
      <c r="A302" s="3">
        <v>9</v>
      </c>
      <c r="B302" s="3" t="s">
        <v>34</v>
      </c>
      <c r="C302" s="3" t="s">
        <v>32</v>
      </c>
      <c r="D302" s="3">
        <v>4</v>
      </c>
      <c r="E302" s="3" t="s">
        <v>85</v>
      </c>
      <c r="F302" s="3" t="s">
        <v>86</v>
      </c>
      <c r="G302" s="3">
        <v>0.2481966</v>
      </c>
      <c r="H302" s="3">
        <v>0.1598381</v>
      </c>
      <c r="I302" s="3">
        <v>1.5528</v>
      </c>
      <c r="J302" s="5">
        <v>-0.004042069</v>
      </c>
      <c r="K302" s="3">
        <v>0.0237975</v>
      </c>
    </row>
    <row r="303" spans="1:11" ht="12.75">
      <c r="A303" s="3">
        <v>10</v>
      </c>
      <c r="B303" s="3" t="s">
        <v>34</v>
      </c>
      <c r="C303" s="3" t="s">
        <v>28</v>
      </c>
      <c r="D303" s="3">
        <v>2</v>
      </c>
      <c r="E303" s="3" t="s">
        <v>85</v>
      </c>
      <c r="F303" s="3" t="s">
        <v>86</v>
      </c>
      <c r="G303" s="3">
        <v>0.2790277</v>
      </c>
      <c r="H303" s="3">
        <v>0.1977684</v>
      </c>
      <c r="I303" s="3">
        <v>1.410881</v>
      </c>
      <c r="J303" s="3">
        <v>-0.0028364</v>
      </c>
      <c r="K303" s="5">
        <v>0.02026467</v>
      </c>
    </row>
    <row r="304" spans="1:11" ht="12.75">
      <c r="A304" s="3">
        <v>11</v>
      </c>
      <c r="B304" s="3" t="s">
        <v>34</v>
      </c>
      <c r="C304" s="3"/>
      <c r="D304" s="3"/>
      <c r="E304" s="3" t="s">
        <v>85</v>
      </c>
      <c r="F304" s="3" t="s">
        <v>86</v>
      </c>
      <c r="G304" s="3">
        <v>0.5149191</v>
      </c>
      <c r="H304" s="3">
        <v>0.1341096</v>
      </c>
      <c r="I304" s="3">
        <v>3.83954</v>
      </c>
      <c r="J304" s="5">
        <v>-0.0008401569</v>
      </c>
      <c r="K304" s="5">
        <v>0.02256177</v>
      </c>
    </row>
    <row r="305" spans="1:11" ht="12.75">
      <c r="A305" s="3">
        <v>11</v>
      </c>
      <c r="B305" s="3" t="s">
        <v>34</v>
      </c>
      <c r="C305" s="3" t="s">
        <v>35</v>
      </c>
      <c r="D305" s="3" t="s">
        <v>36</v>
      </c>
      <c r="E305" s="3" t="s">
        <v>85</v>
      </c>
      <c r="F305" s="3" t="s">
        <v>86</v>
      </c>
      <c r="G305" s="3">
        <v>0.7265784</v>
      </c>
      <c r="H305" s="3">
        <v>0.1605927</v>
      </c>
      <c r="I305" s="3">
        <v>4.524354</v>
      </c>
      <c r="J305" s="5">
        <v>-0.001040888</v>
      </c>
      <c r="K305" s="5">
        <v>0.01774005</v>
      </c>
    </row>
    <row r="306" spans="1:11" ht="12.75">
      <c r="A306" s="3">
        <v>12</v>
      </c>
      <c r="B306" s="3" t="s">
        <v>34</v>
      </c>
      <c r="C306" s="3" t="s">
        <v>32</v>
      </c>
      <c r="D306" s="3">
        <v>1</v>
      </c>
      <c r="E306" s="3" t="s">
        <v>85</v>
      </c>
      <c r="F306" s="3" t="s">
        <v>86</v>
      </c>
      <c r="G306" s="3">
        <v>0.9956224</v>
      </c>
      <c r="H306" s="3">
        <v>0.3277541</v>
      </c>
      <c r="I306" s="3">
        <v>3.037712</v>
      </c>
      <c r="J306" s="5">
        <v>-0.000808553</v>
      </c>
      <c r="K306" s="5">
        <v>0.01918285</v>
      </c>
    </row>
    <row r="307" spans="1:11" ht="12.75">
      <c r="A307" s="3">
        <v>13</v>
      </c>
      <c r="B307" s="3" t="s">
        <v>34</v>
      </c>
      <c r="C307" s="3" t="s">
        <v>28</v>
      </c>
      <c r="D307" s="3">
        <v>3</v>
      </c>
      <c r="E307" s="3" t="s">
        <v>85</v>
      </c>
      <c r="F307" s="3" t="s">
        <v>86</v>
      </c>
      <c r="G307" s="3">
        <v>0.3378609</v>
      </c>
      <c r="H307" s="3">
        <v>0.2109236</v>
      </c>
      <c r="I307" s="3">
        <v>1.601817</v>
      </c>
      <c r="J307" s="5">
        <v>0.0004769496</v>
      </c>
      <c r="K307" s="5">
        <v>0.02471879</v>
      </c>
    </row>
    <row r="308" spans="1:11" ht="12.75">
      <c r="A308" s="3">
        <v>13</v>
      </c>
      <c r="B308" s="3" t="s">
        <v>34</v>
      </c>
      <c r="C308" s="3"/>
      <c r="D308" s="3"/>
      <c r="E308" s="3" t="s">
        <v>85</v>
      </c>
      <c r="F308" s="3" t="s">
        <v>86</v>
      </c>
      <c r="G308" s="3">
        <v>0.4205642</v>
      </c>
      <c r="H308" s="3">
        <v>0.2206483</v>
      </c>
      <c r="I308" s="3">
        <v>1.906039</v>
      </c>
      <c r="J308" s="5">
        <v>-0.00188262</v>
      </c>
      <c r="K308" s="5">
        <v>0.01927608</v>
      </c>
    </row>
    <row r="309" spans="1:11" ht="12.75">
      <c r="A309" s="3">
        <v>14</v>
      </c>
      <c r="B309" s="3" t="s">
        <v>34</v>
      </c>
      <c r="C309" s="3" t="s">
        <v>35</v>
      </c>
      <c r="D309" s="3" t="s">
        <v>37</v>
      </c>
      <c r="E309" s="3" t="s">
        <v>85</v>
      </c>
      <c r="F309" s="3" t="s">
        <v>86</v>
      </c>
      <c r="G309" s="3">
        <v>0.4472728</v>
      </c>
      <c r="H309" s="3">
        <v>0.1479829</v>
      </c>
      <c r="I309" s="3">
        <v>3.022462</v>
      </c>
      <c r="J309" s="5">
        <v>-0.001912666</v>
      </c>
      <c r="K309" s="5">
        <v>0.02321409</v>
      </c>
    </row>
    <row r="310" spans="1:11" ht="12.75">
      <c r="A310" s="3">
        <v>15</v>
      </c>
      <c r="B310" s="3" t="s">
        <v>34</v>
      </c>
      <c r="C310" s="3"/>
      <c r="D310" s="3"/>
      <c r="E310" s="3" t="s">
        <v>85</v>
      </c>
      <c r="F310" s="3" t="s">
        <v>86</v>
      </c>
      <c r="G310" s="3">
        <v>0.3367778</v>
      </c>
      <c r="H310" s="3">
        <v>0.1446009</v>
      </c>
      <c r="I310" s="3">
        <v>2.329016</v>
      </c>
      <c r="J310" s="5">
        <v>-0.001019893</v>
      </c>
      <c r="K310" s="5">
        <v>0.01813282</v>
      </c>
    </row>
    <row r="311" spans="1:11" ht="12.75">
      <c r="A311" s="3">
        <v>15</v>
      </c>
      <c r="B311" s="3" t="s">
        <v>34</v>
      </c>
      <c r="C311" s="3" t="s">
        <v>35</v>
      </c>
      <c r="D311" s="3" t="s">
        <v>37</v>
      </c>
      <c r="E311" s="3" t="s">
        <v>85</v>
      </c>
      <c r="F311" s="3" t="s">
        <v>86</v>
      </c>
      <c r="G311" s="3">
        <v>0.609969</v>
      </c>
      <c r="H311" s="3">
        <v>0.186403</v>
      </c>
      <c r="I311" s="3">
        <v>3.272313</v>
      </c>
      <c r="J311" s="5">
        <v>-0.0005599887</v>
      </c>
      <c r="K311" s="3">
        <v>0.0211276</v>
      </c>
    </row>
    <row r="312" spans="1:11" ht="12.75">
      <c r="A312" s="3">
        <v>16</v>
      </c>
      <c r="B312" s="3" t="s">
        <v>34</v>
      </c>
      <c r="C312" s="3" t="s">
        <v>32</v>
      </c>
      <c r="D312" s="3">
        <v>3</v>
      </c>
      <c r="E312" s="3" t="s">
        <v>85</v>
      </c>
      <c r="F312" s="3" t="s">
        <v>86</v>
      </c>
      <c r="G312" s="3">
        <v>0.2770222</v>
      </c>
      <c r="H312" s="3">
        <v>0.2026763</v>
      </c>
      <c r="I312" s="3">
        <v>1.366821</v>
      </c>
      <c r="J312" s="5">
        <v>-0.002945935</v>
      </c>
      <c r="K312" s="3">
        <v>0.0174308</v>
      </c>
    </row>
    <row r="313" spans="1:11" ht="12.75">
      <c r="A313" s="3">
        <v>17</v>
      </c>
      <c r="B313" s="3" t="s">
        <v>34</v>
      </c>
      <c r="C313" s="3" t="s">
        <v>31</v>
      </c>
      <c r="D313" s="3">
        <v>1</v>
      </c>
      <c r="E313" s="3" t="s">
        <v>40</v>
      </c>
      <c r="F313" s="3" t="s">
        <v>41</v>
      </c>
      <c r="G313" s="3">
        <v>1.703305</v>
      </c>
      <c r="H313" s="3">
        <v>0.5149965</v>
      </c>
      <c r="I313" s="3">
        <v>3.307412</v>
      </c>
      <c r="J313" s="5">
        <v>-0.001062233</v>
      </c>
      <c r="K313" s="3">
        <v>0.0618788</v>
      </c>
    </row>
    <row r="314" spans="1:11" ht="12.75">
      <c r="A314" s="3">
        <v>17</v>
      </c>
      <c r="B314" s="3" t="s">
        <v>34</v>
      </c>
      <c r="C314" s="3" t="s">
        <v>31</v>
      </c>
      <c r="D314" s="3">
        <v>1</v>
      </c>
      <c r="E314" s="3" t="s">
        <v>40</v>
      </c>
      <c r="F314" s="3" t="s">
        <v>41</v>
      </c>
      <c r="G314" s="3">
        <v>2.047177</v>
      </c>
      <c r="H314" s="3">
        <v>0.4867181</v>
      </c>
      <c r="I314" s="3">
        <v>4.206084</v>
      </c>
      <c r="J314" s="5">
        <v>-0.0005678123</v>
      </c>
      <c r="K314" s="5">
        <v>0.06675676999999999</v>
      </c>
    </row>
    <row r="315" spans="1:11" ht="12.75">
      <c r="A315" s="3">
        <v>18</v>
      </c>
      <c r="B315" s="3" t="s">
        <v>34</v>
      </c>
      <c r="C315" s="3" t="s">
        <v>28</v>
      </c>
      <c r="D315" s="3">
        <v>4</v>
      </c>
      <c r="E315" s="3" t="s">
        <v>40</v>
      </c>
      <c r="F315" s="3" t="s">
        <v>43</v>
      </c>
      <c r="G315" s="3">
        <v>0.9390242</v>
      </c>
      <c r="H315" s="3">
        <v>0.2177203</v>
      </c>
      <c r="I315" s="3">
        <v>4.312984</v>
      </c>
      <c r="J315" s="5">
        <v>-0.002148463</v>
      </c>
      <c r="K315" s="3">
        <v>0.0651167</v>
      </c>
    </row>
    <row r="316" spans="1:11" ht="12.75">
      <c r="A316" s="3">
        <v>19</v>
      </c>
      <c r="B316" s="3" t="s">
        <v>34</v>
      </c>
      <c r="C316" s="3" t="s">
        <v>28</v>
      </c>
      <c r="D316" s="3">
        <v>3</v>
      </c>
      <c r="E316" s="3" t="s">
        <v>40</v>
      </c>
      <c r="F316" s="3">
        <v>10</v>
      </c>
      <c r="G316" s="3">
        <v>0.433972</v>
      </c>
      <c r="H316" s="3">
        <v>0.1366574</v>
      </c>
      <c r="I316" s="3">
        <v>3.175619</v>
      </c>
      <c r="J316" s="5">
        <v>-0.001330348</v>
      </c>
      <c r="K316" s="5">
        <v>0.06663179</v>
      </c>
    </row>
    <row r="317" spans="1:11" ht="12.75">
      <c r="A317" s="3">
        <v>19</v>
      </c>
      <c r="B317" s="3" t="s">
        <v>34</v>
      </c>
      <c r="C317" s="3" t="s">
        <v>28</v>
      </c>
      <c r="D317" s="3">
        <v>3</v>
      </c>
      <c r="E317" s="3" t="s">
        <v>40</v>
      </c>
      <c r="F317" s="3">
        <v>10</v>
      </c>
      <c r="G317" s="3">
        <v>0.4981933</v>
      </c>
      <c r="H317" s="3">
        <v>0.1223863</v>
      </c>
      <c r="I317" s="3">
        <v>4.070661</v>
      </c>
      <c r="J317" s="5">
        <v>-0.002526559</v>
      </c>
      <c r="K317" s="5">
        <v>0.05820408</v>
      </c>
    </row>
    <row r="318" spans="1:11" ht="12.75">
      <c r="A318" s="3">
        <v>20</v>
      </c>
      <c r="B318" s="3" t="s">
        <v>34</v>
      </c>
      <c r="C318" s="3" t="s">
        <v>28</v>
      </c>
      <c r="D318" s="3">
        <v>2</v>
      </c>
      <c r="E318" s="3" t="s">
        <v>40</v>
      </c>
      <c r="F318" s="3">
        <v>15</v>
      </c>
      <c r="G318" s="3">
        <v>0.9227597</v>
      </c>
      <c r="H318" s="3">
        <v>0.1764172</v>
      </c>
      <c r="I318" s="3">
        <v>5.230553</v>
      </c>
      <c r="J318" s="5">
        <v>-0.00224856</v>
      </c>
      <c r="K318" s="3">
        <v>0.0754654</v>
      </c>
    </row>
    <row r="319" spans="1:11" ht="12.75">
      <c r="A319" s="3">
        <v>21</v>
      </c>
      <c r="B319" s="3" t="s">
        <v>34</v>
      </c>
      <c r="C319" s="3" t="s">
        <v>31</v>
      </c>
      <c r="D319" s="3">
        <v>4</v>
      </c>
      <c r="E319" s="3" t="s">
        <v>40</v>
      </c>
      <c r="F319" s="3" t="s">
        <v>48</v>
      </c>
      <c r="G319" s="3">
        <v>0.9533101</v>
      </c>
      <c r="H319" s="3">
        <v>0.272021</v>
      </c>
      <c r="I319" s="3">
        <v>3.504545</v>
      </c>
      <c r="J319" s="5">
        <v>-0.0001675412</v>
      </c>
      <c r="K319" s="5">
        <v>0.06620786</v>
      </c>
    </row>
    <row r="320" spans="1:11" ht="12.75">
      <c r="A320" s="3">
        <v>21</v>
      </c>
      <c r="B320" s="3" t="s">
        <v>34</v>
      </c>
      <c r="C320" s="3" t="s">
        <v>31</v>
      </c>
      <c r="D320" s="3">
        <v>4</v>
      </c>
      <c r="E320" s="3" t="s">
        <v>40</v>
      </c>
      <c r="F320" s="3" t="s">
        <v>48</v>
      </c>
      <c r="G320" s="3">
        <v>0.8287627</v>
      </c>
      <c r="H320" s="3">
        <v>0.2543779</v>
      </c>
      <c r="I320" s="3">
        <v>3.257998</v>
      </c>
      <c r="J320" s="5">
        <v>-0.001440132</v>
      </c>
      <c r="K320" s="5">
        <v>0.07484739</v>
      </c>
    </row>
    <row r="321" spans="1:11" ht="12.75">
      <c r="A321" s="3">
        <v>22</v>
      </c>
      <c r="B321" s="3" t="s">
        <v>34</v>
      </c>
      <c r="C321" s="3" t="s">
        <v>31</v>
      </c>
      <c r="D321" s="3">
        <v>2</v>
      </c>
      <c r="E321" s="3" t="s">
        <v>40</v>
      </c>
      <c r="F321" s="3" t="s">
        <v>50</v>
      </c>
      <c r="G321" s="3">
        <v>0.5782178</v>
      </c>
      <c r="H321" s="3">
        <v>0.1597924</v>
      </c>
      <c r="I321" s="3">
        <v>3.618556</v>
      </c>
      <c r="J321" s="5">
        <v>-0.002391219</v>
      </c>
      <c r="K321" s="3">
        <v>0.053934</v>
      </c>
    </row>
    <row r="322" spans="1:11" ht="12.75">
      <c r="A322" s="3">
        <v>23</v>
      </c>
      <c r="B322" s="3" t="s">
        <v>34</v>
      </c>
      <c r="C322" s="3" t="s">
        <v>31</v>
      </c>
      <c r="D322" s="3">
        <v>3</v>
      </c>
      <c r="E322" s="3" t="s">
        <v>40</v>
      </c>
      <c r="F322" s="3" t="s">
        <v>52</v>
      </c>
      <c r="G322" s="3">
        <v>0.7497164</v>
      </c>
      <c r="H322" s="3">
        <v>0.1889498</v>
      </c>
      <c r="I322" s="3">
        <v>3.967807</v>
      </c>
      <c r="J322" s="5">
        <v>-0.003291505</v>
      </c>
      <c r="K322" s="5">
        <v>0.05548458</v>
      </c>
    </row>
    <row r="323" spans="1:11" ht="12.75">
      <c r="A323" s="3">
        <v>23</v>
      </c>
      <c r="B323" s="3" t="s">
        <v>34</v>
      </c>
      <c r="C323" s="3" t="s">
        <v>31</v>
      </c>
      <c r="D323" s="3">
        <v>3</v>
      </c>
      <c r="E323" s="3" t="s">
        <v>40</v>
      </c>
      <c r="F323" s="3" t="s">
        <v>52</v>
      </c>
      <c r="G323" s="3">
        <v>1.154507</v>
      </c>
      <c r="H323" s="3">
        <v>0.2604211</v>
      </c>
      <c r="I323" s="3">
        <v>4.433232</v>
      </c>
      <c r="J323" s="5">
        <v>-0.0009818963</v>
      </c>
      <c r="K323" s="5">
        <v>0.09577411</v>
      </c>
    </row>
    <row r="324" spans="1:11" ht="12.75">
      <c r="A324">
        <v>24</v>
      </c>
      <c r="B324" s="3" t="s">
        <v>34</v>
      </c>
      <c r="C324" t="s">
        <v>28</v>
      </c>
      <c r="D324">
        <v>1</v>
      </c>
      <c r="E324" t="s">
        <v>40</v>
      </c>
      <c r="F324">
        <v>14</v>
      </c>
      <c r="G324">
        <v>1.004699</v>
      </c>
      <c r="H324">
        <v>0.2288984</v>
      </c>
      <c r="I324">
        <v>4.389279</v>
      </c>
      <c r="J324" s="1">
        <v>-0.0006931888</v>
      </c>
      <c r="K324" s="1">
        <v>0.04004639</v>
      </c>
    </row>
    <row r="325" spans="1:11" ht="12.75">
      <c r="A325">
        <v>25</v>
      </c>
      <c r="B325" s="3" t="s">
        <v>34</v>
      </c>
      <c r="C325" t="s">
        <v>53</v>
      </c>
      <c r="D325">
        <v>4</v>
      </c>
      <c r="E325" t="s">
        <v>40</v>
      </c>
      <c r="F325" t="s">
        <v>48</v>
      </c>
      <c r="G325">
        <v>2.123486</v>
      </c>
      <c r="H325">
        <v>0.5123678</v>
      </c>
      <c r="I325">
        <v>4.144455</v>
      </c>
      <c r="J325" s="1">
        <v>-0.00208549</v>
      </c>
      <c r="K325" s="1">
        <v>0.06552954</v>
      </c>
    </row>
    <row r="326" spans="1:11" ht="12.75">
      <c r="A326">
        <v>25</v>
      </c>
      <c r="B326" s="3" t="s">
        <v>34</v>
      </c>
      <c r="C326" t="s">
        <v>53</v>
      </c>
      <c r="D326">
        <v>4</v>
      </c>
      <c r="E326" t="s">
        <v>40</v>
      </c>
      <c r="F326" t="s">
        <v>48</v>
      </c>
      <c r="G326">
        <v>2.807113</v>
      </c>
      <c r="H326">
        <v>0.6521985</v>
      </c>
      <c r="I326">
        <v>4.304078</v>
      </c>
      <c r="J326" s="1">
        <v>-0.001892337</v>
      </c>
      <c r="K326" s="1">
        <v>0.08141224</v>
      </c>
    </row>
    <row r="327" spans="1:11" ht="12.75">
      <c r="A327">
        <v>26</v>
      </c>
      <c r="B327" s="3" t="s">
        <v>34</v>
      </c>
      <c r="C327" t="s">
        <v>53</v>
      </c>
      <c r="D327">
        <v>2</v>
      </c>
      <c r="E327" t="s">
        <v>40</v>
      </c>
      <c r="F327" t="s">
        <v>59</v>
      </c>
      <c r="G327">
        <v>1.375322</v>
      </c>
      <c r="H327">
        <v>0.338968</v>
      </c>
      <c r="I327">
        <v>4.057381</v>
      </c>
      <c r="J327" s="1">
        <v>-0.001269791</v>
      </c>
      <c r="K327" s="1">
        <v>0.07229844</v>
      </c>
    </row>
    <row r="328" spans="1:11" ht="12.75">
      <c r="A328">
        <v>27</v>
      </c>
      <c r="B328" s="3" t="s">
        <v>34</v>
      </c>
      <c r="C328" t="s">
        <v>53</v>
      </c>
      <c r="D328">
        <v>3</v>
      </c>
      <c r="E328" t="s">
        <v>40</v>
      </c>
      <c r="F328" t="s">
        <v>62</v>
      </c>
      <c r="G328">
        <v>1.004009</v>
      </c>
      <c r="H328">
        <v>0.2810407</v>
      </c>
      <c r="I328">
        <v>3.572469</v>
      </c>
      <c r="J328" s="1">
        <v>-0.002456527</v>
      </c>
      <c r="K328" s="1">
        <v>0.03107902</v>
      </c>
    </row>
    <row r="329" spans="1:11" ht="12.75">
      <c r="A329">
        <v>27</v>
      </c>
      <c r="B329" s="3" t="s">
        <v>34</v>
      </c>
      <c r="C329" t="s">
        <v>53</v>
      </c>
      <c r="D329">
        <v>3</v>
      </c>
      <c r="E329" t="s">
        <v>40</v>
      </c>
      <c r="F329" t="s">
        <v>62</v>
      </c>
      <c r="G329">
        <v>1.546875</v>
      </c>
      <c r="H329">
        <v>0.4055039</v>
      </c>
      <c r="I329">
        <v>3.814698</v>
      </c>
      <c r="J329" s="1">
        <v>-0.0009454157</v>
      </c>
      <c r="K329" s="1">
        <v>0.03681698</v>
      </c>
    </row>
    <row r="330" spans="1:11" ht="12.75">
      <c r="A330">
        <v>28</v>
      </c>
      <c r="C330" t="s">
        <v>53</v>
      </c>
      <c r="D330">
        <v>1</v>
      </c>
      <c r="E330" t="s">
        <v>40</v>
      </c>
      <c r="F330" t="s">
        <v>59</v>
      </c>
      <c r="G330">
        <v>1.811766</v>
      </c>
      <c r="H330">
        <v>0.4518946</v>
      </c>
      <c r="I330">
        <v>4.009266</v>
      </c>
      <c r="J330" s="1">
        <v>-0.003432712</v>
      </c>
      <c r="K330" s="1">
        <v>0.06725063</v>
      </c>
    </row>
    <row r="331" spans="1:11" ht="12.75">
      <c r="A331">
        <v>29</v>
      </c>
      <c r="B331" t="s">
        <v>34</v>
      </c>
      <c r="C331" t="s">
        <v>53</v>
      </c>
      <c r="D331">
        <v>1</v>
      </c>
      <c r="E331" t="s">
        <v>63</v>
      </c>
      <c r="F331" t="s">
        <v>41</v>
      </c>
      <c r="G331">
        <v>0.5389917</v>
      </c>
      <c r="H331">
        <v>0.1208451</v>
      </c>
      <c r="I331">
        <v>4.460185</v>
      </c>
      <c r="J331" s="1">
        <v>-0.001489606</v>
      </c>
      <c r="K331" s="1">
        <v>0.04730763</v>
      </c>
    </row>
    <row r="332" spans="1:11" ht="12.75">
      <c r="A332">
        <v>29</v>
      </c>
      <c r="B332" t="s">
        <v>34</v>
      </c>
      <c r="C332" t="s">
        <v>53</v>
      </c>
      <c r="D332">
        <v>1</v>
      </c>
      <c r="E332" t="s">
        <v>63</v>
      </c>
      <c r="F332" t="s">
        <v>41</v>
      </c>
      <c r="G332">
        <v>0.9903807</v>
      </c>
      <c r="H332">
        <v>0.2081538</v>
      </c>
      <c r="I332">
        <v>4.757927</v>
      </c>
      <c r="J332" s="1">
        <v>-0.0009751892</v>
      </c>
      <c r="K332" s="1">
        <v>0.05126474</v>
      </c>
    </row>
    <row r="333" spans="1:11" ht="12.75">
      <c r="A333">
        <v>30</v>
      </c>
      <c r="B333" t="s">
        <v>34</v>
      </c>
      <c r="C333" t="s">
        <v>53</v>
      </c>
      <c r="D333">
        <v>3</v>
      </c>
      <c r="E333" t="s">
        <v>85</v>
      </c>
      <c r="F333" t="s">
        <v>86</v>
      </c>
      <c r="G333">
        <v>0.3232152</v>
      </c>
      <c r="H333">
        <v>0.1406189</v>
      </c>
      <c r="I333">
        <v>2.298518</v>
      </c>
      <c r="J333" s="1">
        <v>-0.001725964</v>
      </c>
      <c r="K333" s="1">
        <v>0.06452164</v>
      </c>
    </row>
    <row r="334" spans="1:11" ht="12.75">
      <c r="A334">
        <v>31</v>
      </c>
      <c r="B334" t="s">
        <v>34</v>
      </c>
      <c r="C334" t="s">
        <v>53</v>
      </c>
      <c r="D334">
        <v>4</v>
      </c>
      <c r="E334" t="s">
        <v>85</v>
      </c>
      <c r="F334" t="s">
        <v>86</v>
      </c>
      <c r="G334">
        <v>0.5324455</v>
      </c>
      <c r="H334">
        <v>0.1651708</v>
      </c>
      <c r="I334">
        <v>3.223606</v>
      </c>
      <c r="J334" s="1">
        <v>0.001409344</v>
      </c>
      <c r="K334" s="1">
        <v>0.05137027</v>
      </c>
    </row>
    <row r="335" spans="1:11" ht="12.75">
      <c r="A335">
        <v>31</v>
      </c>
      <c r="B335" t="s">
        <v>34</v>
      </c>
      <c r="C335" t="s">
        <v>53</v>
      </c>
      <c r="D335">
        <v>4</v>
      </c>
      <c r="E335" t="s">
        <v>85</v>
      </c>
      <c r="F335" t="s">
        <v>86</v>
      </c>
      <c r="G335">
        <v>0.3762126</v>
      </c>
      <c r="H335">
        <v>0.1301566</v>
      </c>
      <c r="I335">
        <v>2.890461</v>
      </c>
      <c r="J335" s="1">
        <v>-0.002794598</v>
      </c>
      <c r="K335" s="1">
        <v>0.05521379</v>
      </c>
    </row>
    <row r="336" spans="1:11" ht="12.75">
      <c r="A336">
        <v>32</v>
      </c>
      <c r="B336" t="s">
        <v>34</v>
      </c>
      <c r="C336" t="s">
        <v>53</v>
      </c>
      <c r="D336">
        <v>1</v>
      </c>
      <c r="E336" t="s">
        <v>85</v>
      </c>
      <c r="F336" t="s">
        <v>86</v>
      </c>
      <c r="G336">
        <v>0.7735743</v>
      </c>
      <c r="H336">
        <v>0.2025114</v>
      </c>
      <c r="I336">
        <v>3.819905</v>
      </c>
      <c r="J336" s="1">
        <v>0.0003325418</v>
      </c>
      <c r="K336">
        <v>0.0773939</v>
      </c>
    </row>
    <row r="337" spans="1:11" ht="12.75">
      <c r="A337">
        <v>33</v>
      </c>
      <c r="B337" t="s">
        <v>34</v>
      </c>
      <c r="C337" t="s">
        <v>53</v>
      </c>
      <c r="D337">
        <v>2</v>
      </c>
      <c r="E337" t="s">
        <v>85</v>
      </c>
      <c r="F337" t="s">
        <v>86</v>
      </c>
      <c r="G337">
        <v>0.2528366</v>
      </c>
      <c r="H337">
        <v>0.123477</v>
      </c>
      <c r="I337">
        <v>2.047641</v>
      </c>
      <c r="J337" s="1">
        <v>-0.002751718</v>
      </c>
      <c r="K337">
        <v>0.0603021</v>
      </c>
    </row>
    <row r="338" spans="1:11" ht="12.75">
      <c r="A338">
        <v>33</v>
      </c>
      <c r="B338" t="s">
        <v>34</v>
      </c>
      <c r="C338" t="s">
        <v>53</v>
      </c>
      <c r="D338">
        <v>2</v>
      </c>
      <c r="E338" t="s">
        <v>85</v>
      </c>
      <c r="F338" t="s">
        <v>86</v>
      </c>
      <c r="G338">
        <v>0.3985357</v>
      </c>
      <c r="H338">
        <v>0.1449195</v>
      </c>
      <c r="I338">
        <v>2.75005</v>
      </c>
      <c r="J338" s="1">
        <v>-0.001373313</v>
      </c>
      <c r="K338" s="1">
        <v>0.04487091</v>
      </c>
    </row>
    <row r="339" spans="1:11" ht="12.75">
      <c r="A339">
        <v>34</v>
      </c>
      <c r="B339" t="s">
        <v>65</v>
      </c>
      <c r="C339" t="s">
        <v>66</v>
      </c>
      <c r="D339">
        <v>2</v>
      </c>
      <c r="E339" t="s">
        <v>85</v>
      </c>
      <c r="F339" t="s">
        <v>87</v>
      </c>
      <c r="G339">
        <v>0.1919263</v>
      </c>
      <c r="H339">
        <v>0.1592315</v>
      </c>
      <c r="I339">
        <v>1.205328</v>
      </c>
      <c r="J339" s="1">
        <v>-0.005443488</v>
      </c>
      <c r="K339" s="1">
        <v>0.05226634</v>
      </c>
    </row>
    <row r="340" spans="1:11" ht="12.75">
      <c r="A340">
        <v>35</v>
      </c>
      <c r="B340" t="s">
        <v>65</v>
      </c>
      <c r="C340" t="s">
        <v>68</v>
      </c>
      <c r="D340">
        <v>3</v>
      </c>
      <c r="E340" t="s">
        <v>85</v>
      </c>
      <c r="F340" t="s">
        <v>87</v>
      </c>
      <c r="G340">
        <v>0.2963822</v>
      </c>
      <c r="H340">
        <v>0.1076064</v>
      </c>
      <c r="I340">
        <v>2.754318</v>
      </c>
      <c r="J340" s="1">
        <v>-0.001265257</v>
      </c>
      <c r="K340" s="1">
        <v>0.08828986</v>
      </c>
    </row>
    <row r="341" spans="1:11" ht="12.75">
      <c r="A341">
        <v>35</v>
      </c>
      <c r="B341" t="s">
        <v>65</v>
      </c>
      <c r="C341" t="s">
        <v>68</v>
      </c>
      <c r="D341">
        <v>3</v>
      </c>
      <c r="E341" t="s">
        <v>85</v>
      </c>
      <c r="F341" t="s">
        <v>87</v>
      </c>
      <c r="G341">
        <v>0.6898174</v>
      </c>
      <c r="H341">
        <v>0.169961</v>
      </c>
      <c r="I341">
        <v>4.058681</v>
      </c>
      <c r="J341" s="1">
        <v>0.0007309292</v>
      </c>
      <c r="K341" s="1">
        <v>0.04288062</v>
      </c>
    </row>
    <row r="342" spans="1:11" ht="12.75">
      <c r="A342">
        <v>36</v>
      </c>
      <c r="B342" t="s">
        <v>65</v>
      </c>
      <c r="C342" t="s">
        <v>68</v>
      </c>
      <c r="D342">
        <v>2</v>
      </c>
      <c r="E342" t="s">
        <v>85</v>
      </c>
      <c r="F342" t="s">
        <v>87</v>
      </c>
      <c r="G342">
        <v>0.6582894</v>
      </c>
      <c r="H342">
        <v>0.1276548</v>
      </c>
      <c r="I342">
        <v>5.156792</v>
      </c>
      <c r="J342" s="1">
        <v>0.0001664966</v>
      </c>
      <c r="K342" s="1">
        <v>0.06837731</v>
      </c>
    </row>
    <row r="343" spans="1:11" ht="12.75">
      <c r="A343">
        <v>37</v>
      </c>
      <c r="B343" t="s">
        <v>65</v>
      </c>
      <c r="C343" t="s">
        <v>66</v>
      </c>
      <c r="D343">
        <v>3</v>
      </c>
      <c r="E343" t="s">
        <v>85</v>
      </c>
      <c r="F343" t="s">
        <v>87</v>
      </c>
      <c r="G343">
        <v>0.264031</v>
      </c>
      <c r="H343">
        <v>0.1661735</v>
      </c>
      <c r="I343">
        <v>1.588888</v>
      </c>
      <c r="J343" s="1">
        <v>0.0003381816</v>
      </c>
      <c r="K343" s="1">
        <v>0.02096413</v>
      </c>
    </row>
    <row r="344" spans="1:11" ht="12.75">
      <c r="A344">
        <v>37</v>
      </c>
      <c r="B344" t="s">
        <v>65</v>
      </c>
      <c r="C344" t="s">
        <v>66</v>
      </c>
      <c r="D344">
        <v>3</v>
      </c>
      <c r="E344" t="s">
        <v>85</v>
      </c>
      <c r="F344" t="s">
        <v>87</v>
      </c>
      <c r="G344">
        <v>0.2412081</v>
      </c>
      <c r="H344">
        <v>0.1717258</v>
      </c>
      <c r="I344">
        <v>1.404612</v>
      </c>
      <c r="J344" s="1">
        <v>-0.003857191</v>
      </c>
      <c r="K344" s="1">
        <v>0.02653211</v>
      </c>
    </row>
    <row r="345" spans="1:11" ht="12.75">
      <c r="A345">
        <v>38</v>
      </c>
      <c r="B345" t="s">
        <v>65</v>
      </c>
      <c r="C345" t="s">
        <v>66</v>
      </c>
      <c r="D345">
        <v>4</v>
      </c>
      <c r="E345" t="s">
        <v>85</v>
      </c>
      <c r="F345" t="s">
        <v>87</v>
      </c>
      <c r="G345">
        <v>0.7187437</v>
      </c>
      <c r="H345">
        <v>0.1585589</v>
      </c>
      <c r="I345">
        <v>4.532977</v>
      </c>
      <c r="J345" s="1">
        <v>0.0004116831</v>
      </c>
      <c r="K345" s="1">
        <v>0.05252166</v>
      </c>
    </row>
    <row r="346" spans="1:11" ht="12.75">
      <c r="A346">
        <v>1</v>
      </c>
      <c r="B346" t="s">
        <v>65</v>
      </c>
      <c r="C346" t="s">
        <v>28</v>
      </c>
      <c r="D346">
        <v>4</v>
      </c>
      <c r="E346" t="s">
        <v>85</v>
      </c>
      <c r="F346" t="s">
        <v>87</v>
      </c>
      <c r="G346">
        <v>0.2532559</v>
      </c>
      <c r="H346">
        <v>0.1748395</v>
      </c>
      <c r="I346">
        <v>1.448505</v>
      </c>
      <c r="J346" s="1">
        <v>-0.002744722</v>
      </c>
      <c r="K346" s="1">
        <v>0.07608529</v>
      </c>
    </row>
    <row r="347" spans="1:11" ht="12.75">
      <c r="A347">
        <v>1</v>
      </c>
      <c r="B347" t="s">
        <v>65</v>
      </c>
      <c r="C347" t="s">
        <v>28</v>
      </c>
      <c r="D347">
        <v>4</v>
      </c>
      <c r="E347" t="s">
        <v>85</v>
      </c>
      <c r="F347" t="s">
        <v>87</v>
      </c>
      <c r="G347">
        <v>0.345863</v>
      </c>
      <c r="H347">
        <v>0.1998655</v>
      </c>
      <c r="I347">
        <v>1.730479</v>
      </c>
      <c r="J347" s="1">
        <v>-0.003191028</v>
      </c>
      <c r="K347" s="1">
        <v>0.06060446</v>
      </c>
    </row>
    <row r="348" spans="1:11" ht="12.75">
      <c r="A348">
        <v>2</v>
      </c>
      <c r="B348" t="s">
        <v>65</v>
      </c>
      <c r="C348" t="s">
        <v>28</v>
      </c>
      <c r="D348">
        <v>5</v>
      </c>
      <c r="E348" t="s">
        <v>85</v>
      </c>
      <c r="F348" t="s">
        <v>69</v>
      </c>
      <c r="G348">
        <v>0.4329838</v>
      </c>
      <c r="H348">
        <v>0.1208398</v>
      </c>
      <c r="I348">
        <v>3.583121</v>
      </c>
      <c r="J348" s="1">
        <v>-0.002801483</v>
      </c>
      <c r="K348" s="1">
        <v>0.02500423</v>
      </c>
    </row>
    <row r="349" spans="1:11" ht="12.75">
      <c r="A349">
        <v>3</v>
      </c>
      <c r="B349" t="s">
        <v>65</v>
      </c>
      <c r="C349" t="s">
        <v>28</v>
      </c>
      <c r="D349">
        <v>3</v>
      </c>
      <c r="E349" t="s">
        <v>85</v>
      </c>
      <c r="F349" t="s">
        <v>69</v>
      </c>
      <c r="G349">
        <v>0.4406208</v>
      </c>
      <c r="H349">
        <v>0.125124</v>
      </c>
      <c r="I349">
        <v>3.521473</v>
      </c>
      <c r="J349" s="1">
        <v>-0.001521952</v>
      </c>
      <c r="K349" s="1">
        <v>0.06846951</v>
      </c>
    </row>
    <row r="350" spans="1:11" ht="12.75">
      <c r="A350">
        <v>3</v>
      </c>
      <c r="B350" t="s">
        <v>65</v>
      </c>
      <c r="C350" t="s">
        <v>28</v>
      </c>
      <c r="D350">
        <v>3</v>
      </c>
      <c r="E350" t="s">
        <v>85</v>
      </c>
      <c r="F350" t="s">
        <v>69</v>
      </c>
      <c r="G350">
        <v>0.7308215</v>
      </c>
      <c r="H350">
        <v>0.1316634</v>
      </c>
      <c r="I350">
        <v>5.550682</v>
      </c>
      <c r="J350" s="1">
        <v>-0.00138732</v>
      </c>
      <c r="K350" s="1">
        <v>0.03830217</v>
      </c>
    </row>
    <row r="351" spans="1:11" ht="12.75">
      <c r="A351">
        <v>4</v>
      </c>
      <c r="B351" t="s">
        <v>65</v>
      </c>
      <c r="C351" t="s">
        <v>28</v>
      </c>
      <c r="D351">
        <v>2</v>
      </c>
      <c r="E351" t="s">
        <v>85</v>
      </c>
      <c r="F351" t="s">
        <v>69</v>
      </c>
      <c r="G351">
        <v>0.6382797</v>
      </c>
      <c r="H351">
        <v>0.148997</v>
      </c>
      <c r="I351">
        <v>4.283843</v>
      </c>
      <c r="J351" s="1">
        <v>-0.001422423</v>
      </c>
      <c r="K351" s="1">
        <v>0.03264979</v>
      </c>
    </row>
    <row r="352" spans="1:11" ht="12.75">
      <c r="A352">
        <v>5</v>
      </c>
      <c r="B352" t="s">
        <v>65</v>
      </c>
      <c r="C352" t="s">
        <v>28</v>
      </c>
      <c r="D352">
        <v>1</v>
      </c>
      <c r="E352" t="s">
        <v>85</v>
      </c>
      <c r="F352" t="s">
        <v>86</v>
      </c>
      <c r="G352">
        <v>0.5982572</v>
      </c>
      <c r="H352">
        <v>0.1585583</v>
      </c>
      <c r="I352">
        <v>3.773106</v>
      </c>
      <c r="J352" s="1">
        <v>-0.0002197413</v>
      </c>
      <c r="K352" s="1">
        <v>0.03778984</v>
      </c>
    </row>
    <row r="353" spans="1:11" ht="12.75">
      <c r="A353">
        <v>5</v>
      </c>
      <c r="B353" t="s">
        <v>65</v>
      </c>
      <c r="C353" t="s">
        <v>28</v>
      </c>
      <c r="D353">
        <v>1</v>
      </c>
      <c r="E353" t="s">
        <v>85</v>
      </c>
      <c r="F353" t="s">
        <v>86</v>
      </c>
      <c r="G353">
        <v>0.9157862</v>
      </c>
      <c r="H353">
        <v>0.1861709</v>
      </c>
      <c r="I353">
        <v>4.919062</v>
      </c>
      <c r="J353" s="1">
        <v>-0.0009342106</v>
      </c>
      <c r="K353" s="1">
        <v>0.05452784</v>
      </c>
    </row>
    <row r="354" spans="1:11" ht="12.75">
      <c r="A354">
        <v>6</v>
      </c>
      <c r="B354" t="s">
        <v>65</v>
      </c>
      <c r="C354" t="s">
        <v>68</v>
      </c>
      <c r="D354">
        <v>4</v>
      </c>
      <c r="E354" t="s">
        <v>85</v>
      </c>
      <c r="F354" t="s">
        <v>69</v>
      </c>
      <c r="G354">
        <v>1.229843</v>
      </c>
      <c r="H354">
        <v>0.2086804</v>
      </c>
      <c r="I354">
        <v>5.893427</v>
      </c>
      <c r="J354" s="1">
        <v>0.0001118608</v>
      </c>
      <c r="K354">
        <v>0.0656313</v>
      </c>
    </row>
    <row r="355" spans="1:11" ht="12.75">
      <c r="A355">
        <v>7</v>
      </c>
      <c r="B355" t="s">
        <v>65</v>
      </c>
      <c r="C355" t="s">
        <v>68</v>
      </c>
      <c r="D355">
        <v>1</v>
      </c>
      <c r="E355" t="s">
        <v>85</v>
      </c>
      <c r="F355" t="s">
        <v>69</v>
      </c>
      <c r="G355">
        <v>0.4453209</v>
      </c>
      <c r="H355">
        <v>0.1365359</v>
      </c>
      <c r="I355">
        <v>3.261567</v>
      </c>
      <c r="J355" s="1">
        <v>-0.002421939</v>
      </c>
      <c r="K355" s="1">
        <v>0.04470471</v>
      </c>
    </row>
    <row r="356" spans="1:11" ht="12.75">
      <c r="A356">
        <v>7</v>
      </c>
      <c r="B356" t="s">
        <v>65</v>
      </c>
      <c r="C356" t="s">
        <v>68</v>
      </c>
      <c r="D356">
        <v>1</v>
      </c>
      <c r="E356" t="s">
        <v>85</v>
      </c>
      <c r="F356" t="s">
        <v>69</v>
      </c>
      <c r="G356">
        <v>0.4937526</v>
      </c>
      <c r="H356">
        <v>0.1312216</v>
      </c>
      <c r="I356">
        <v>3.762738</v>
      </c>
      <c r="J356" s="1">
        <v>-0.002817904</v>
      </c>
      <c r="K356" s="1">
        <v>0.04485389</v>
      </c>
    </row>
    <row r="357" spans="1:11" ht="12.75">
      <c r="A357">
        <v>8</v>
      </c>
      <c r="B357" t="s">
        <v>65</v>
      </c>
      <c r="C357" t="s">
        <v>70</v>
      </c>
      <c r="D357">
        <v>1</v>
      </c>
      <c r="E357" t="s">
        <v>85</v>
      </c>
      <c r="F357" t="s">
        <v>86</v>
      </c>
      <c r="G357">
        <v>0.4007799</v>
      </c>
      <c r="H357">
        <v>0.1336297</v>
      </c>
      <c r="I357">
        <v>2.999182</v>
      </c>
      <c r="J357" s="1">
        <v>-0.002921571</v>
      </c>
      <c r="K357" s="1">
        <v>0.03222516</v>
      </c>
    </row>
    <row r="358" spans="1:11" ht="12.75">
      <c r="A358">
        <v>9</v>
      </c>
      <c r="B358" t="s">
        <v>65</v>
      </c>
      <c r="C358" t="s">
        <v>70</v>
      </c>
      <c r="D358">
        <v>2</v>
      </c>
      <c r="E358" t="s">
        <v>85</v>
      </c>
      <c r="F358" t="s">
        <v>86</v>
      </c>
      <c r="G358">
        <v>0.4391633</v>
      </c>
      <c r="H358">
        <v>0.177942</v>
      </c>
      <c r="I358">
        <v>2.468014</v>
      </c>
      <c r="J358" s="1">
        <v>-0.0008395045</v>
      </c>
      <c r="K358" s="1">
        <v>0.02738392</v>
      </c>
    </row>
    <row r="359" spans="1:11" ht="12.75">
      <c r="A359">
        <v>9</v>
      </c>
      <c r="B359" t="s">
        <v>65</v>
      </c>
      <c r="C359" t="s">
        <v>70</v>
      </c>
      <c r="D359">
        <v>2</v>
      </c>
      <c r="E359" t="s">
        <v>85</v>
      </c>
      <c r="F359" t="s">
        <v>86</v>
      </c>
      <c r="G359">
        <v>0.6079782</v>
      </c>
      <c r="H359">
        <v>0.1865358</v>
      </c>
      <c r="I359">
        <v>3.25931</v>
      </c>
      <c r="J359" s="1">
        <v>-0.001535682</v>
      </c>
      <c r="K359" s="1">
        <v>0.02337623</v>
      </c>
    </row>
    <row r="360" spans="1:11" ht="12.75">
      <c r="A360">
        <v>10</v>
      </c>
      <c r="B360" t="s">
        <v>65</v>
      </c>
      <c r="C360" t="s">
        <v>70</v>
      </c>
      <c r="D360">
        <v>3</v>
      </c>
      <c r="E360" t="s">
        <v>85</v>
      </c>
      <c r="F360" t="s">
        <v>86</v>
      </c>
      <c r="G360">
        <v>2.139682</v>
      </c>
      <c r="H360">
        <v>0.3439875</v>
      </c>
      <c r="I360">
        <v>6.220233</v>
      </c>
      <c r="J360" s="1">
        <v>0.0001731339</v>
      </c>
      <c r="K360" s="1">
        <v>0.03339767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Beringer</dc:creator>
  <cp:keywords/>
  <dc:description/>
  <cp:lastModifiedBy>Jason Beringer</cp:lastModifiedBy>
  <dcterms:created xsi:type="dcterms:W3CDTF">1999-12-22T05:45:15Z</dcterms:created>
  <dcterms:modified xsi:type="dcterms:W3CDTF">1999-12-22T16:07:28Z</dcterms:modified>
  <cp:category/>
  <cp:version/>
  <cp:contentType/>
  <cp:contentStatus/>
</cp:coreProperties>
</file>