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Events" sheetId="1" r:id="rId1"/>
    <sheet name="Do flight" sheetId="2" r:id="rId2"/>
    <sheet name="Do Equipment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<sst xmlns="http://schemas.openxmlformats.org/spreadsheetml/2006/main" count="316" uniqueCount="127">
  <si>
    <t>AIMMS</t>
  </si>
  <si>
    <t>FSSP</t>
  </si>
  <si>
    <t>Grimm</t>
  </si>
  <si>
    <t>n: not flown, x: not working, p: part working, y: working</t>
  </si>
  <si>
    <t>n</t>
  </si>
  <si>
    <t>p</t>
  </si>
  <si>
    <t>y</t>
  </si>
  <si>
    <t>Flight</t>
  </si>
  <si>
    <t>Science</t>
  </si>
  <si>
    <t>Plan</t>
  </si>
  <si>
    <t>Duration</t>
  </si>
  <si>
    <t>hours</t>
  </si>
  <si>
    <t>Take</t>
  </si>
  <si>
    <t>off</t>
  </si>
  <si>
    <t>Land</t>
  </si>
  <si>
    <t>Flight plan</t>
  </si>
  <si>
    <t>Events</t>
  </si>
  <si>
    <t>Dornier flights</t>
  </si>
  <si>
    <t>Dornier instrument status</t>
  </si>
  <si>
    <t>E+H</t>
  </si>
  <si>
    <t>LIDAR</t>
  </si>
  <si>
    <t>PCASP</t>
  </si>
  <si>
    <t>C130, TO and G1 flew today. We are still waiting for pylons</t>
  </si>
  <si>
    <t>VA01</t>
  </si>
  <si>
    <t>test</t>
  </si>
  <si>
    <t>to Alpha then west to 74° 38' W at 15000'</t>
  </si>
  <si>
    <t>VA02</t>
  </si>
  <si>
    <t>VA03</t>
  </si>
  <si>
    <t>total hrs</t>
  </si>
  <si>
    <t>Ron Brown</t>
  </si>
  <si>
    <t xml:space="preserve">VA04 </t>
  </si>
  <si>
    <t>20°S</t>
  </si>
  <si>
    <t>to alpha at 15000', circle descent to 10000' then return</t>
  </si>
  <si>
    <t>VA04</t>
  </si>
  <si>
    <t>to alpha at 15000', then west to 76°W, back along same track</t>
  </si>
  <si>
    <t>VA01 test flight along 20° S to 74° 38' W</t>
  </si>
  <si>
    <t xml:space="preserve">VA02 test flight for polarimeter. </t>
  </si>
  <si>
    <t>Waited all day for pylons. Finally arrived 6.00. All equipment fitted, also E+H disks replaced</t>
  </si>
  <si>
    <t>VA03 flight over Ron Brown coord with 146. Aimms recorded position not met</t>
  </si>
  <si>
    <t xml:space="preserve">VA04 20°S mission with C130 below, 146 above. Cloud broken </t>
  </si>
  <si>
    <t>VA05</t>
  </si>
  <si>
    <t>Profiling</t>
  </si>
  <si>
    <t>Flew towards 19.5 S 20 W, profiling cloud top-15000'. Spiral descent included</t>
  </si>
  <si>
    <t>VA05 stand-alone mission to measure free tropospheric aerosol with a succession of profiles.</t>
  </si>
  <si>
    <t>Hugo and Phil worked on lidar, improving its signal</t>
  </si>
  <si>
    <t>VA06</t>
  </si>
  <si>
    <t>VA07</t>
  </si>
  <si>
    <t>Pollution</t>
  </si>
  <si>
    <t>Flew to Peruvian border then followed coordinated track with 146 towards DART</t>
  </si>
  <si>
    <t>to alpha then 76°W at 15000'; return at 11000' then 10000'</t>
  </si>
  <si>
    <t>VA06 coordinated with 146: flew to Peruvian border then towards 75W 20S with 146 below; retraced track</t>
  </si>
  <si>
    <t>VA07 20S mission with all five airplanes, out to 76W at 15000 back at 11000 and 10000</t>
  </si>
  <si>
    <t>VA08</t>
  </si>
  <si>
    <t>Profiling S</t>
  </si>
  <si>
    <t>VA08 pollution proifiling along coast. Sebastian arrived in the evening</t>
  </si>
  <si>
    <t>Pollution profiling along the coast to 22°39' S, 71° 10' W</t>
  </si>
  <si>
    <t>VA09</t>
  </si>
  <si>
    <t>Lidar test</t>
  </si>
  <si>
    <t>Lidar test flight to pt alpha at 10-15,000 ft</t>
  </si>
  <si>
    <t>All hands meeting in morning</t>
  </si>
  <si>
    <t>Mission</t>
  </si>
  <si>
    <t>Scientists</t>
  </si>
  <si>
    <t>GV</t>
  </si>
  <si>
    <t>HR</t>
  </si>
  <si>
    <t>TR</t>
  </si>
  <si>
    <t>LL</t>
  </si>
  <si>
    <t>SD</t>
  </si>
  <si>
    <t>Geraint Vaughan</t>
  </si>
  <si>
    <t>Hugo Ricketts</t>
  </si>
  <si>
    <t>Lorenzo Labrador</t>
  </si>
  <si>
    <t>Thomas Ruhtz</t>
  </si>
  <si>
    <t>Sebastien Dubois</t>
  </si>
  <si>
    <t>20°S flight with 146</t>
  </si>
  <si>
    <t>VA10</t>
  </si>
  <si>
    <t>VA10, started late because of problems with engine. 20 S mission.</t>
  </si>
  <si>
    <t>end of VOCALS</t>
  </si>
  <si>
    <t xml:space="preserve">Sebastian fixes lidar. VA09 test flight ot to alpha at 15000' </t>
  </si>
  <si>
    <t>Down day. Keith, Jonny and Hugh repair PCASP</t>
  </si>
  <si>
    <t>VA11</t>
  </si>
  <si>
    <t>AH</t>
  </si>
  <si>
    <t>Andre Hollstein</t>
  </si>
  <si>
    <t>Flight to the south of Arica at 15000'. Overpass of 146</t>
  </si>
  <si>
    <t>VA11, flying down south in search of pollution. None found except very near Arica</t>
  </si>
  <si>
    <t>VA12</t>
  </si>
  <si>
    <t>Flight aborted because of fault on inverters.</t>
  </si>
  <si>
    <t>Intercomparison at low level with 146</t>
  </si>
  <si>
    <t>JvB</t>
  </si>
  <si>
    <t>Jonas von Bismarck</t>
  </si>
  <si>
    <t>20°S mission overflying C130, underflying 146</t>
  </si>
  <si>
    <t>VA13</t>
  </si>
  <si>
    <t>VA14</t>
  </si>
  <si>
    <t>Aborted flight VA12 due to electrical problems</t>
  </si>
  <si>
    <t>Two flights: VA13 low-level intercomparison with 146; VA14 20°S</t>
  </si>
  <si>
    <t>Down day due to no pollution and nobody else flying</t>
  </si>
  <si>
    <t>VA15: aerosol profiling mission out to 72 W</t>
  </si>
  <si>
    <t>Aerosol profiling west and south of Arica</t>
  </si>
  <si>
    <t>-</t>
  </si>
  <si>
    <t>VA15</t>
  </si>
  <si>
    <t>AMSSP</t>
  </si>
  <si>
    <t>APPLANIX</t>
  </si>
  <si>
    <t>LT</t>
  </si>
  <si>
    <t>Alpha=72°W, 20°S</t>
  </si>
  <si>
    <t>Intercomparison</t>
  </si>
  <si>
    <t>Waiting for Thomas and co. to get passes</t>
  </si>
  <si>
    <t>pylons fitted</t>
  </si>
  <si>
    <t>lidar improved</t>
  </si>
  <si>
    <t>lidar repaired</t>
  </si>
  <si>
    <t>PCASP repaired</t>
  </si>
  <si>
    <t>Eagle data not recorded at full resolution for first two flights</t>
  </si>
  <si>
    <t>Lidar recorded only cloud top for first 4 flights, then low quality aerosol plus cloud top till 6 Nov</t>
  </si>
  <si>
    <t>PCASP suffered from erroneously high counts in first few channels. On 8 Nov it was found</t>
  </si>
  <si>
    <t xml:space="preserve"> </t>
  </si>
  <si>
    <t>to have loose fittings so data before then are suspect.</t>
  </si>
  <si>
    <t>position only from AIMMS, no met data</t>
  </si>
  <si>
    <t>remote sensing not operated</t>
  </si>
  <si>
    <t>VA13 was low-level only for probe intercomparison with 146</t>
  </si>
  <si>
    <t>Take off</t>
  </si>
  <si>
    <t>UT</t>
  </si>
  <si>
    <t>Ron Brown overflight</t>
  </si>
  <si>
    <t xml:space="preserve">Pollution gradient </t>
  </si>
  <si>
    <t>146 intercomparison</t>
  </si>
  <si>
    <t>Test flights</t>
  </si>
  <si>
    <t>High-level (15000') remote sensing flights, usually with other aircraft beneath</t>
  </si>
  <si>
    <t>Aerosol profiling flights, between cloud top and 15000'</t>
  </si>
  <si>
    <t>Intercomparison of wing probes with 146 at low level</t>
  </si>
  <si>
    <t>UV</t>
  </si>
  <si>
    <t>to RB at 19° 35.5' S, 74° 46.9' W, then four transects along 150°/330° away from RB to SE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</si>
</sst>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mmm\-yyyy"/>
    <numFmt numFmtId="166" formatCode="dd/mm/yy;@"/>
    <numFmt numFmtId="167" formatCode="0.000"/>
    <numFmt numFmtId="168" formatCode="0.0"/>
    <numFmt numFmtId="169" formatCode="[$-F400]h:mm"/>
    <numFmt numFmtId="170" formatCode="h:mm"/>
    <numFmt numFmtId="171" formatCode="0.00000"/>
    <numFmt numFmtId="172" formatCode="0.0000"/>
    <numFmt numFmtId="173" formatCode="[$-F400]h:mm:ss\ AM/PM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16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16" fontId="1" fillId="2" borderId="1" xfId="0" applyNumberFormat="1" applyFont="1" applyFill="1" applyBorder="1" applyAlignment="1">
      <alignment/>
    </xf>
    <xf numFmtId="16" fontId="1" fillId="0" borderId="1" xfId="0" applyNumberFormat="1" applyFont="1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/>
    </xf>
    <xf numFmtId="16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16" fontId="1" fillId="2" borderId="0" xfId="0" applyNumberFormat="1" applyFont="1" applyFill="1" applyBorder="1" applyAlignment="1">
      <alignment/>
    </xf>
    <xf numFmtId="16" fontId="1" fillId="0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170" fontId="0" fillId="0" borderId="0" xfId="0" applyNumberFormat="1" applyAlignment="1">
      <alignment/>
    </xf>
    <xf numFmtId="1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3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16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0" fillId="0" borderId="0" xfId="0" applyAlignment="1">
      <alignment horizontal="center"/>
    </xf>
    <xf numFmtId="16" fontId="0" fillId="5" borderId="0" xfId="0" applyNumberFormat="1" applyFill="1" applyAlignment="1">
      <alignment/>
    </xf>
    <xf numFmtId="170" fontId="0" fillId="5" borderId="0" xfId="0" applyNumberFormat="1" applyFill="1" applyAlignment="1">
      <alignment/>
    </xf>
    <xf numFmtId="16" fontId="0" fillId="7" borderId="0" xfId="0" applyNumberFormat="1" applyFill="1" applyAlignment="1">
      <alignment/>
    </xf>
    <xf numFmtId="170" fontId="0" fillId="7" borderId="0" xfId="0" applyNumberFormat="1" applyFill="1" applyAlignment="1">
      <alignment/>
    </xf>
    <xf numFmtId="16" fontId="0" fillId="8" borderId="0" xfId="0" applyNumberFormat="1" applyFill="1" applyAlignment="1">
      <alignment/>
    </xf>
    <xf numFmtId="170" fontId="0" fillId="8" borderId="0" xfId="0" applyNumberFormat="1" applyFill="1" applyAlignment="1">
      <alignment/>
    </xf>
    <xf numFmtId="16" fontId="0" fillId="9" borderId="0" xfId="0" applyNumberFormat="1" applyFill="1" applyAlignment="1">
      <alignment/>
    </xf>
    <xf numFmtId="170" fontId="0" fillId="9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2"/>
  <sheetViews>
    <sheetView workbookViewId="0" topLeftCell="A1">
      <selection activeCell="N18" sqref="N18"/>
    </sheetView>
  </sheetViews>
  <sheetFormatPr defaultColWidth="9.140625" defaultRowHeight="12.75"/>
  <cols>
    <col min="1" max="1" width="9.140625" style="2" customWidth="1"/>
  </cols>
  <sheetData>
    <row r="1" ht="15">
      <c r="A1" s="2" t="s">
        <v>16</v>
      </c>
    </row>
    <row r="3" spans="1:32" ht="15">
      <c r="A3" s="3">
        <v>39746</v>
      </c>
      <c r="B3" s="1" t="s">
        <v>22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5">
      <c r="A4" s="3">
        <v>39747</v>
      </c>
      <c r="B4" s="1" t="s">
        <v>35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2" ht="15">
      <c r="A5" s="3">
        <v>39748</v>
      </c>
      <c r="B5" t="s">
        <v>103</v>
      </c>
    </row>
    <row r="6" spans="1:2" ht="15">
      <c r="A6" s="3">
        <v>39749</v>
      </c>
      <c r="B6" t="s">
        <v>36</v>
      </c>
    </row>
    <row r="7" spans="1:2" ht="15">
      <c r="A7" s="3">
        <v>39750</v>
      </c>
      <c r="B7" t="s">
        <v>37</v>
      </c>
    </row>
    <row r="8" spans="1:2" ht="15">
      <c r="A8" s="3">
        <v>39751</v>
      </c>
      <c r="B8" t="s">
        <v>38</v>
      </c>
    </row>
    <row r="9" spans="1:2" ht="15">
      <c r="A9" s="3">
        <v>39752</v>
      </c>
      <c r="B9" t="s">
        <v>39</v>
      </c>
    </row>
    <row r="10" spans="1:2" s="1" customFormat="1" ht="15">
      <c r="A10" s="3">
        <v>39753</v>
      </c>
      <c r="B10" s="1" t="s">
        <v>44</v>
      </c>
    </row>
    <row r="11" spans="1:2" s="1" customFormat="1" ht="15">
      <c r="A11" s="3">
        <v>39754</v>
      </c>
      <c r="B11" s="1" t="s">
        <v>43</v>
      </c>
    </row>
    <row r="12" spans="1:2" ht="15">
      <c r="A12" s="3">
        <v>39755</v>
      </c>
      <c r="B12" t="s">
        <v>50</v>
      </c>
    </row>
    <row r="13" spans="1:2" ht="15">
      <c r="A13" s="3">
        <v>39756</v>
      </c>
      <c r="B13" t="s">
        <v>51</v>
      </c>
    </row>
    <row r="14" spans="1:2" ht="15">
      <c r="A14" s="3">
        <v>39757</v>
      </c>
      <c r="B14" t="s">
        <v>54</v>
      </c>
    </row>
    <row r="15" spans="1:2" ht="15">
      <c r="A15" s="3">
        <v>39758</v>
      </c>
      <c r="B15" t="s">
        <v>76</v>
      </c>
    </row>
    <row r="16" spans="1:2" ht="15">
      <c r="A16" s="3">
        <v>39759</v>
      </c>
      <c r="B16" t="s">
        <v>59</v>
      </c>
    </row>
    <row r="17" spans="1:2" s="1" customFormat="1" ht="15">
      <c r="A17" s="3">
        <v>39760</v>
      </c>
      <c r="B17" s="1" t="s">
        <v>77</v>
      </c>
    </row>
    <row r="18" spans="1:2" s="1" customFormat="1" ht="15">
      <c r="A18" s="3">
        <v>39761</v>
      </c>
      <c r="B18" s="1" t="s">
        <v>74</v>
      </c>
    </row>
    <row r="19" spans="1:2" ht="15">
      <c r="A19" s="3">
        <v>39762</v>
      </c>
      <c r="B19" t="s">
        <v>82</v>
      </c>
    </row>
    <row r="20" spans="1:2" ht="15">
      <c r="A20" s="3">
        <v>39763</v>
      </c>
      <c r="B20" t="s">
        <v>93</v>
      </c>
    </row>
    <row r="21" spans="1:2" ht="15">
      <c r="A21" s="3">
        <v>39764</v>
      </c>
      <c r="B21" t="s">
        <v>91</v>
      </c>
    </row>
    <row r="22" spans="1:2" ht="15">
      <c r="A22" s="3">
        <v>39765</v>
      </c>
      <c r="B22" t="s">
        <v>92</v>
      </c>
    </row>
    <row r="23" spans="1:2" ht="15">
      <c r="A23" s="3">
        <v>39766</v>
      </c>
      <c r="B23" t="s">
        <v>94</v>
      </c>
    </row>
    <row r="24" spans="1:2" s="1" customFormat="1" ht="15">
      <c r="A24" s="3">
        <v>39767</v>
      </c>
      <c r="B24" s="1" t="s">
        <v>75</v>
      </c>
    </row>
    <row r="25" ht="15">
      <c r="A25" s="3"/>
    </row>
    <row r="26" ht="15">
      <c r="A26" s="3"/>
    </row>
    <row r="27" ht="15">
      <c r="A27" s="3"/>
    </row>
    <row r="28" ht="15">
      <c r="A28" s="3"/>
    </row>
    <row r="29" ht="15">
      <c r="A29" s="3"/>
    </row>
    <row r="30" ht="15">
      <c r="A30" s="3"/>
    </row>
    <row r="31" ht="15">
      <c r="A31" s="3"/>
    </row>
    <row r="32" ht="15">
      <c r="A32" s="3"/>
    </row>
    <row r="33" ht="15">
      <c r="A33" s="3"/>
    </row>
    <row r="34" ht="15">
      <c r="A34" s="3"/>
    </row>
    <row r="35" ht="15">
      <c r="A35" s="3"/>
    </row>
    <row r="36" ht="15">
      <c r="A36" s="3"/>
    </row>
    <row r="37" ht="15">
      <c r="A37" s="3"/>
    </row>
    <row r="38" ht="15">
      <c r="A38" s="3"/>
    </row>
    <row r="39" ht="15">
      <c r="A39" s="3"/>
    </row>
    <row r="40" ht="15">
      <c r="A40" s="3"/>
    </row>
    <row r="41" ht="15">
      <c r="A41" s="3"/>
    </row>
    <row r="42" ht="15">
      <c r="A42" s="3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tabSelected="1" workbookViewId="0" topLeftCell="A4">
      <selection activeCell="R2" sqref="R2"/>
    </sheetView>
  </sheetViews>
  <sheetFormatPr defaultColWidth="9.140625" defaultRowHeight="12.75"/>
  <cols>
    <col min="1" max="1" width="9.140625" style="2" customWidth="1"/>
    <col min="2" max="2" width="6.421875" style="2" customWidth="1"/>
    <col min="3" max="3" width="10.28125" style="0" customWidth="1"/>
    <col min="4" max="4" width="7.57421875" style="0" customWidth="1"/>
    <col min="5" max="5" width="6.140625" style="0" customWidth="1"/>
    <col min="6" max="8" width="5.8515625" style="0" customWidth="1"/>
  </cols>
  <sheetData>
    <row r="1" spans="1:4" ht="15">
      <c r="A1" s="2" t="s">
        <v>17</v>
      </c>
      <c r="D1" t="s">
        <v>101</v>
      </c>
    </row>
    <row r="2" spans="2:9" ht="15">
      <c r="B2" s="11" t="s">
        <v>7</v>
      </c>
      <c r="C2" t="s">
        <v>8</v>
      </c>
      <c r="D2" t="s">
        <v>10</v>
      </c>
      <c r="E2" t="s">
        <v>12</v>
      </c>
      <c r="F2" t="s">
        <v>14</v>
      </c>
      <c r="G2" t="s">
        <v>60</v>
      </c>
      <c r="I2" t="s">
        <v>15</v>
      </c>
    </row>
    <row r="3" spans="3:7" ht="15">
      <c r="C3" t="s">
        <v>9</v>
      </c>
      <c r="D3" t="s">
        <v>11</v>
      </c>
      <c r="E3" t="s">
        <v>13</v>
      </c>
      <c r="G3" t="s">
        <v>61</v>
      </c>
    </row>
    <row r="4" spans="1:6" ht="15">
      <c r="A4" s="10"/>
      <c r="B4" s="12"/>
      <c r="E4" t="s">
        <v>100</v>
      </c>
      <c r="F4" t="s">
        <v>100</v>
      </c>
    </row>
    <row r="5" spans="1:2" ht="15">
      <c r="A5" s="13">
        <v>39746</v>
      </c>
      <c r="B5" s="12"/>
    </row>
    <row r="6" spans="1:9" ht="15">
      <c r="A6" s="13">
        <v>39747</v>
      </c>
      <c r="B6" s="12" t="s">
        <v>23</v>
      </c>
      <c r="C6" t="s">
        <v>24</v>
      </c>
      <c r="D6" s="15">
        <f>(F6-E6)*24</f>
        <v>3.1833333333333313</v>
      </c>
      <c r="E6" s="16">
        <v>0.4694444444444445</v>
      </c>
      <c r="F6" s="16">
        <v>0.6020833333333333</v>
      </c>
      <c r="G6" s="16" t="s">
        <v>62</v>
      </c>
      <c r="H6" s="16" t="s">
        <v>63</v>
      </c>
      <c r="I6" t="s">
        <v>25</v>
      </c>
    </row>
    <row r="7" spans="1:8" ht="15">
      <c r="A7" s="14">
        <v>39748</v>
      </c>
      <c r="B7" s="12"/>
      <c r="D7" s="15"/>
      <c r="E7" s="16"/>
      <c r="F7" s="16"/>
      <c r="G7" s="16"/>
      <c r="H7" s="16"/>
    </row>
    <row r="8" spans="1:9" ht="15">
      <c r="A8" s="14">
        <v>39749</v>
      </c>
      <c r="B8" s="12" t="s">
        <v>26</v>
      </c>
      <c r="C8" t="s">
        <v>24</v>
      </c>
      <c r="D8" s="15">
        <f>(F8-E8)*24</f>
        <v>1.683333333333334</v>
      </c>
      <c r="E8" s="16">
        <v>0.40902777777777777</v>
      </c>
      <c r="F8" s="16">
        <v>0.4791666666666667</v>
      </c>
      <c r="G8" s="16" t="s">
        <v>63</v>
      </c>
      <c r="H8" s="16" t="s">
        <v>64</v>
      </c>
      <c r="I8" t="s">
        <v>32</v>
      </c>
    </row>
    <row r="9" spans="1:8" ht="15">
      <c r="A9" s="14">
        <v>39750</v>
      </c>
      <c r="B9" s="12"/>
      <c r="D9" s="15"/>
      <c r="E9" s="16"/>
      <c r="F9" s="16"/>
      <c r="G9" s="16"/>
      <c r="H9" s="16"/>
    </row>
    <row r="10" spans="1:9" ht="15">
      <c r="A10" s="14">
        <v>39751</v>
      </c>
      <c r="B10" s="12" t="s">
        <v>27</v>
      </c>
      <c r="C10" t="s">
        <v>29</v>
      </c>
      <c r="D10" s="15">
        <f>(F10-E10)*24</f>
        <v>4.166666666666666</v>
      </c>
      <c r="E10" s="16">
        <v>0.3597222222222222</v>
      </c>
      <c r="F10" s="16">
        <v>0.5333333333333333</v>
      </c>
      <c r="G10" s="16" t="s">
        <v>63</v>
      </c>
      <c r="H10" s="16" t="s">
        <v>65</v>
      </c>
      <c r="I10" t="s">
        <v>126</v>
      </c>
    </row>
    <row r="11" spans="1:9" ht="15">
      <c r="A11" s="14">
        <v>39752</v>
      </c>
      <c r="B11" s="9" t="s">
        <v>30</v>
      </c>
      <c r="C11" t="s">
        <v>31</v>
      </c>
      <c r="D11" s="15">
        <f>(F11-E11)*24</f>
        <v>3.933333333333334</v>
      </c>
      <c r="E11" s="16">
        <v>0.3541666666666667</v>
      </c>
      <c r="F11" s="16">
        <v>0.5180555555555556</v>
      </c>
      <c r="G11" s="16" t="s">
        <v>62</v>
      </c>
      <c r="H11" s="16" t="s">
        <v>65</v>
      </c>
      <c r="I11" t="s">
        <v>34</v>
      </c>
    </row>
    <row r="12" spans="1:8" ht="15">
      <c r="A12" s="13">
        <v>39753</v>
      </c>
      <c r="B12" s="12"/>
      <c r="D12" s="15"/>
      <c r="E12" s="16"/>
      <c r="F12" s="16"/>
      <c r="G12" s="16"/>
      <c r="H12" s="16"/>
    </row>
    <row r="13" spans="1:9" ht="15">
      <c r="A13" s="13">
        <v>39754</v>
      </c>
      <c r="B13" s="9" t="s">
        <v>40</v>
      </c>
      <c r="C13" t="s">
        <v>41</v>
      </c>
      <c r="D13" s="15">
        <f>(F13-E13)*24</f>
        <v>3.2833333333333323</v>
      </c>
      <c r="E13" s="16">
        <v>0.37083333333333335</v>
      </c>
      <c r="F13" s="16">
        <v>0.5076388888888889</v>
      </c>
      <c r="G13" s="16" t="s">
        <v>62</v>
      </c>
      <c r="H13" s="16" t="s">
        <v>79</v>
      </c>
      <c r="I13" t="s">
        <v>42</v>
      </c>
    </row>
    <row r="14" spans="1:9" ht="15">
      <c r="A14" s="14">
        <v>39755</v>
      </c>
      <c r="B14" s="9" t="s">
        <v>45</v>
      </c>
      <c r="C14" t="s">
        <v>47</v>
      </c>
      <c r="D14" s="15">
        <f aca="true" t="shared" si="0" ref="D14:D26">(F14-E14)*24</f>
        <v>3.599999999999999</v>
      </c>
      <c r="E14" s="16">
        <v>0.4166666666666667</v>
      </c>
      <c r="F14" s="16">
        <v>0.5666666666666667</v>
      </c>
      <c r="G14" s="16" t="s">
        <v>65</v>
      </c>
      <c r="H14" s="16" t="s">
        <v>63</v>
      </c>
      <c r="I14" t="s">
        <v>48</v>
      </c>
    </row>
    <row r="15" spans="1:9" ht="15">
      <c r="A15" s="14">
        <v>39756</v>
      </c>
      <c r="B15" s="9" t="s">
        <v>46</v>
      </c>
      <c r="C15" t="s">
        <v>31</v>
      </c>
      <c r="D15" s="15">
        <f t="shared" si="0"/>
        <v>4.199999999999999</v>
      </c>
      <c r="E15" s="16">
        <v>0.3548611111111111</v>
      </c>
      <c r="F15" s="16">
        <v>0.5298611111111111</v>
      </c>
      <c r="G15" s="16" t="s">
        <v>62</v>
      </c>
      <c r="H15" s="16" t="s">
        <v>65</v>
      </c>
      <c r="I15" t="s">
        <v>49</v>
      </c>
    </row>
    <row r="16" spans="1:9" ht="15">
      <c r="A16" s="14">
        <v>39757</v>
      </c>
      <c r="B16" s="9" t="s">
        <v>52</v>
      </c>
      <c r="C16" t="s">
        <v>53</v>
      </c>
      <c r="D16" s="15">
        <f t="shared" si="0"/>
        <v>3.183333333333334</v>
      </c>
      <c r="E16" s="16">
        <v>0.4166666666666667</v>
      </c>
      <c r="F16" s="16">
        <v>0.5493055555555556</v>
      </c>
      <c r="G16" s="16" t="s">
        <v>62</v>
      </c>
      <c r="H16" s="16" t="s">
        <v>65</v>
      </c>
      <c r="I16" t="s">
        <v>55</v>
      </c>
    </row>
    <row r="17" spans="1:9" ht="15">
      <c r="A17" s="14">
        <v>39758</v>
      </c>
      <c r="B17" s="9" t="s">
        <v>56</v>
      </c>
      <c r="C17" t="s">
        <v>57</v>
      </c>
      <c r="D17" s="15">
        <f t="shared" si="0"/>
        <v>1.6499999999999995</v>
      </c>
      <c r="E17" s="16">
        <v>0.6493055555555556</v>
      </c>
      <c r="F17" s="16">
        <v>0.7180555555555556</v>
      </c>
      <c r="G17" s="16" t="s">
        <v>63</v>
      </c>
      <c r="H17" s="16" t="s">
        <v>66</v>
      </c>
      <c r="I17" t="s">
        <v>58</v>
      </c>
    </row>
    <row r="18" spans="1:8" ht="15">
      <c r="A18" s="14">
        <v>39759</v>
      </c>
      <c r="B18" s="12"/>
      <c r="D18" s="15"/>
      <c r="E18" s="16"/>
      <c r="F18" s="16"/>
      <c r="G18" s="16"/>
      <c r="H18" s="16"/>
    </row>
    <row r="19" spans="1:8" ht="15">
      <c r="A19" s="13">
        <v>39760</v>
      </c>
      <c r="B19" s="12"/>
      <c r="D19" s="15"/>
      <c r="E19" s="16"/>
      <c r="F19" s="16"/>
      <c r="G19" s="16"/>
      <c r="H19" s="16"/>
    </row>
    <row r="20" spans="1:9" ht="15">
      <c r="A20" s="13">
        <v>39761</v>
      </c>
      <c r="B20" s="9" t="s">
        <v>73</v>
      </c>
      <c r="C20" t="s">
        <v>31</v>
      </c>
      <c r="D20" s="15">
        <f t="shared" si="0"/>
        <v>4.216666666666668</v>
      </c>
      <c r="E20" s="16">
        <v>0.44375</v>
      </c>
      <c r="F20" s="16">
        <v>0.6194444444444445</v>
      </c>
      <c r="G20" s="16" t="s">
        <v>65</v>
      </c>
      <c r="H20" s="16" t="s">
        <v>63</v>
      </c>
      <c r="I20" t="s">
        <v>72</v>
      </c>
    </row>
    <row r="21" spans="1:9" ht="15">
      <c r="A21" s="14">
        <v>39762</v>
      </c>
      <c r="B21" s="9" t="s">
        <v>78</v>
      </c>
      <c r="C21" t="s">
        <v>47</v>
      </c>
      <c r="D21" s="15">
        <f t="shared" si="0"/>
        <v>3.999999999999999</v>
      </c>
      <c r="E21" s="16">
        <v>0.34930555555555554</v>
      </c>
      <c r="F21" s="16">
        <v>0.5159722222222222</v>
      </c>
      <c r="G21" s="16" t="s">
        <v>62</v>
      </c>
      <c r="H21" s="16" t="s">
        <v>79</v>
      </c>
      <c r="I21" t="s">
        <v>81</v>
      </c>
    </row>
    <row r="22" ht="15">
      <c r="A22" s="14">
        <v>39763</v>
      </c>
    </row>
    <row r="23" spans="1:9" ht="15">
      <c r="A23" s="14">
        <v>39764</v>
      </c>
      <c r="B23" s="9" t="s">
        <v>83</v>
      </c>
      <c r="C23" t="s">
        <v>29</v>
      </c>
      <c r="D23" s="15">
        <f>(F23-E23)*24</f>
        <v>0.7333333333333334</v>
      </c>
      <c r="E23" s="16">
        <v>0.3576388888888889</v>
      </c>
      <c r="F23" s="16">
        <v>0.38819444444444445</v>
      </c>
      <c r="G23" s="16" t="s">
        <v>65</v>
      </c>
      <c r="H23" s="16" t="s">
        <v>63</v>
      </c>
      <c r="I23" t="s">
        <v>84</v>
      </c>
    </row>
    <row r="24" spans="1:9" ht="15">
      <c r="A24" s="14">
        <v>39765</v>
      </c>
      <c r="B24" s="9" t="s">
        <v>89</v>
      </c>
      <c r="C24" t="s">
        <v>102</v>
      </c>
      <c r="D24" s="15">
        <f>(F24-E24)*24</f>
        <v>1.666666666666666</v>
      </c>
      <c r="E24" s="16">
        <v>0.2951388888888889</v>
      </c>
      <c r="F24" s="16">
        <v>0.3645833333333333</v>
      </c>
      <c r="G24" s="16" t="s">
        <v>65</v>
      </c>
      <c r="H24" s="16" t="s">
        <v>96</v>
      </c>
      <c r="I24" t="s">
        <v>85</v>
      </c>
    </row>
    <row r="25" spans="1:9" ht="15">
      <c r="A25" s="14">
        <v>39765</v>
      </c>
      <c r="B25" s="9" t="s">
        <v>90</v>
      </c>
      <c r="C25" t="s">
        <v>31</v>
      </c>
      <c r="D25" s="15">
        <f t="shared" si="0"/>
        <v>4.049999999999999</v>
      </c>
      <c r="E25" s="16">
        <v>0.40625</v>
      </c>
      <c r="F25" s="16">
        <v>0.575</v>
      </c>
      <c r="G25" s="16" t="s">
        <v>62</v>
      </c>
      <c r="H25" s="16" t="s">
        <v>86</v>
      </c>
      <c r="I25" t="s">
        <v>88</v>
      </c>
    </row>
    <row r="26" spans="1:9" ht="15">
      <c r="A26" s="14">
        <v>39766</v>
      </c>
      <c r="B26" s="9" t="s">
        <v>97</v>
      </c>
      <c r="C26" t="s">
        <v>53</v>
      </c>
      <c r="D26" s="15">
        <f t="shared" si="0"/>
        <v>3.599999999999999</v>
      </c>
      <c r="E26" s="16">
        <v>0.4270833333333333</v>
      </c>
      <c r="F26" s="16">
        <v>0.5770833333333333</v>
      </c>
      <c r="G26" s="16" t="s">
        <v>63</v>
      </c>
      <c r="H26" s="16" t="s">
        <v>65</v>
      </c>
      <c r="I26" t="s">
        <v>95</v>
      </c>
    </row>
    <row r="27" spans="1:8" ht="15">
      <c r="A27" s="3"/>
      <c r="B27" s="3"/>
      <c r="G27" s="16"/>
      <c r="H27" s="16"/>
    </row>
    <row r="28" spans="1:8" ht="15">
      <c r="A28" s="3" t="s">
        <v>28</v>
      </c>
      <c r="B28" s="3"/>
      <c r="D28">
        <f>SUM(D6:D26)</f>
        <v>47.14999999999999</v>
      </c>
      <c r="G28" s="16"/>
      <c r="H28" s="16"/>
    </row>
    <row r="29" spans="1:8" ht="15">
      <c r="A29" s="3"/>
      <c r="B29" s="3"/>
      <c r="G29" s="16"/>
      <c r="H29" s="16"/>
    </row>
    <row r="30" spans="1:13" ht="12.75">
      <c r="A30" s="17" t="s">
        <v>62</v>
      </c>
      <c r="B30" s="17" t="s">
        <v>67</v>
      </c>
      <c r="C30" s="18"/>
      <c r="D30" s="18"/>
      <c r="E30" s="18"/>
      <c r="F30" s="18"/>
      <c r="H30" s="18" t="s">
        <v>64</v>
      </c>
      <c r="I30" s="18" t="s">
        <v>70</v>
      </c>
      <c r="J30" s="18"/>
      <c r="K30" s="18"/>
      <c r="L30" t="s">
        <v>86</v>
      </c>
      <c r="M30" t="s">
        <v>87</v>
      </c>
    </row>
    <row r="31" spans="1:11" ht="12.75">
      <c r="A31" s="17" t="s">
        <v>63</v>
      </c>
      <c r="B31" s="17" t="s">
        <v>68</v>
      </c>
      <c r="C31" s="18"/>
      <c r="D31" s="18"/>
      <c r="E31" s="18"/>
      <c r="F31" s="18"/>
      <c r="H31" s="18" t="s">
        <v>79</v>
      </c>
      <c r="I31" s="18" t="s">
        <v>80</v>
      </c>
      <c r="J31" s="18"/>
      <c r="K31" s="18"/>
    </row>
    <row r="32" spans="1:11" ht="12.75">
      <c r="A32" s="17" t="s">
        <v>65</v>
      </c>
      <c r="B32" s="17" t="s">
        <v>69</v>
      </c>
      <c r="C32" s="18"/>
      <c r="D32" s="18"/>
      <c r="E32" s="18"/>
      <c r="F32" s="18"/>
      <c r="H32" s="18" t="s">
        <v>66</v>
      </c>
      <c r="I32" s="18" t="s">
        <v>71</v>
      </c>
      <c r="J32" s="18"/>
      <c r="K32" s="18"/>
    </row>
    <row r="33" spans="1:7" ht="15">
      <c r="A33" s="3"/>
      <c r="B33" s="3"/>
      <c r="G33" s="18"/>
    </row>
    <row r="34" spans="1:7" ht="15">
      <c r="A34" s="3"/>
      <c r="B34" s="3"/>
      <c r="G34" s="18"/>
    </row>
    <row r="35" spans="1:7" ht="15">
      <c r="A35" s="3"/>
      <c r="B35" s="3"/>
      <c r="G35" s="18"/>
    </row>
    <row r="36" spans="1:2" ht="15">
      <c r="A36" s="3"/>
      <c r="B36" s="3"/>
    </row>
    <row r="37" spans="1:2" ht="15">
      <c r="A37" s="3"/>
      <c r="B37" s="3"/>
    </row>
    <row r="38" spans="1:2" ht="15">
      <c r="A38" s="3"/>
      <c r="B38" s="3"/>
    </row>
    <row r="39" spans="1:2" ht="15">
      <c r="A39" s="3"/>
      <c r="B39" s="3"/>
    </row>
    <row r="40" spans="1:2" ht="15">
      <c r="A40" s="3"/>
      <c r="B40" s="3"/>
    </row>
    <row r="41" spans="1:2" ht="15">
      <c r="A41" s="3"/>
      <c r="B41" s="3"/>
    </row>
    <row r="42" spans="1:2" ht="15">
      <c r="A42" s="3"/>
      <c r="B42" s="3"/>
    </row>
  </sheetData>
  <printOptions/>
  <pageMargins left="0.75" right="0.75" top="0.69" bottom="0.65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selection activeCell="O26" sqref="O26"/>
    </sheetView>
  </sheetViews>
  <sheetFormatPr defaultColWidth="9.140625" defaultRowHeight="12.75"/>
  <cols>
    <col min="1" max="1" width="9.140625" style="2" customWidth="1"/>
    <col min="2" max="2" width="6.7109375" style="0" customWidth="1"/>
    <col min="3" max="3" width="5.28125" style="0" customWidth="1"/>
    <col min="4" max="4" width="6.7109375" style="0" customWidth="1"/>
    <col min="5" max="6" width="7.28125" style="0" customWidth="1"/>
    <col min="7" max="7" width="6.7109375" style="0" customWidth="1"/>
    <col min="8" max="8" width="10.421875" style="0" customWidth="1"/>
    <col min="9" max="9" width="8.140625" style="0" customWidth="1"/>
    <col min="10" max="10" width="7.421875" style="0" customWidth="1"/>
    <col min="11" max="11" width="6.7109375" style="0" customWidth="1"/>
  </cols>
  <sheetData>
    <row r="1" ht="15">
      <c r="A1" s="2" t="s">
        <v>18</v>
      </c>
    </row>
    <row r="3" ht="15">
      <c r="A3" s="2" t="s">
        <v>3</v>
      </c>
    </row>
    <row r="4" ht="15">
      <c r="K4" t="s">
        <v>7</v>
      </c>
    </row>
    <row r="5" spans="1:11" ht="15">
      <c r="A5" s="4"/>
      <c r="B5" s="5" t="s">
        <v>0</v>
      </c>
      <c r="C5" s="5" t="s">
        <v>19</v>
      </c>
      <c r="D5" s="5" t="s">
        <v>20</v>
      </c>
      <c r="E5" s="5" t="s">
        <v>21</v>
      </c>
      <c r="F5" s="5" t="s">
        <v>1</v>
      </c>
      <c r="G5" s="5" t="s">
        <v>2</v>
      </c>
      <c r="H5" s="5" t="s">
        <v>99</v>
      </c>
      <c r="I5" s="5" t="s">
        <v>125</v>
      </c>
      <c r="J5" s="5" t="s">
        <v>98</v>
      </c>
      <c r="K5" s="5"/>
    </row>
    <row r="6" spans="1:11" ht="15">
      <c r="A6" s="6">
        <v>39746</v>
      </c>
      <c r="B6" s="8"/>
      <c r="C6" s="8"/>
      <c r="D6" s="8"/>
      <c r="E6" s="8"/>
      <c r="F6" s="8"/>
      <c r="G6" s="8"/>
      <c r="H6" s="8"/>
      <c r="I6" s="8"/>
      <c r="J6" s="8"/>
      <c r="K6" s="5"/>
    </row>
    <row r="7" spans="1:11" ht="15">
      <c r="A7" s="6">
        <v>39747</v>
      </c>
      <c r="B7" s="19" t="s">
        <v>4</v>
      </c>
      <c r="C7" s="22" t="s">
        <v>5</v>
      </c>
      <c r="D7" s="23" t="s">
        <v>5</v>
      </c>
      <c r="E7" s="19" t="s">
        <v>4</v>
      </c>
      <c r="F7" s="19" t="s">
        <v>4</v>
      </c>
      <c r="G7" s="21" t="s">
        <v>6</v>
      </c>
      <c r="H7" s="21" t="s">
        <v>6</v>
      </c>
      <c r="I7" s="21" t="s">
        <v>6</v>
      </c>
      <c r="J7" s="19" t="s">
        <v>4</v>
      </c>
      <c r="K7" s="5" t="s">
        <v>23</v>
      </c>
    </row>
    <row r="8" spans="1:11" ht="15">
      <c r="A8" s="7">
        <v>39748</v>
      </c>
      <c r="B8" s="20"/>
      <c r="C8" s="20"/>
      <c r="D8" s="20"/>
      <c r="E8" s="20"/>
      <c r="F8" s="20"/>
      <c r="G8" s="20"/>
      <c r="H8" s="20"/>
      <c r="I8" s="20"/>
      <c r="J8" s="20"/>
      <c r="K8" s="5"/>
    </row>
    <row r="9" spans="1:11" ht="15">
      <c r="A9" s="7">
        <v>39749</v>
      </c>
      <c r="B9" s="19" t="s">
        <v>4</v>
      </c>
      <c r="C9" s="22" t="s">
        <v>5</v>
      </c>
      <c r="D9" s="23" t="s">
        <v>5</v>
      </c>
      <c r="E9" s="19" t="s">
        <v>4</v>
      </c>
      <c r="F9" s="19" t="s">
        <v>4</v>
      </c>
      <c r="G9" s="21" t="s">
        <v>6</v>
      </c>
      <c r="H9" s="21" t="s">
        <v>6</v>
      </c>
      <c r="I9" s="21" t="s">
        <v>6</v>
      </c>
      <c r="J9" s="21" t="s">
        <v>6</v>
      </c>
      <c r="K9" s="5" t="s">
        <v>26</v>
      </c>
    </row>
    <row r="10" spans="1:12" ht="15">
      <c r="A10" s="7">
        <v>39750</v>
      </c>
      <c r="B10" s="20"/>
      <c r="C10" s="20"/>
      <c r="D10" s="20"/>
      <c r="E10" s="20"/>
      <c r="F10" s="20"/>
      <c r="G10" s="20"/>
      <c r="H10" s="20"/>
      <c r="I10" s="20"/>
      <c r="J10" s="20"/>
      <c r="K10" s="5"/>
      <c r="L10" t="s">
        <v>104</v>
      </c>
    </row>
    <row r="11" spans="1:12" ht="15">
      <c r="A11" s="7">
        <v>39751</v>
      </c>
      <c r="B11" s="22" t="s">
        <v>5</v>
      </c>
      <c r="C11" s="21" t="s">
        <v>6</v>
      </c>
      <c r="D11" s="23" t="s">
        <v>5</v>
      </c>
      <c r="E11" s="22" t="s">
        <v>5</v>
      </c>
      <c r="F11" s="21" t="s">
        <v>6</v>
      </c>
      <c r="G11" s="21" t="s">
        <v>6</v>
      </c>
      <c r="H11" s="21" t="s">
        <v>6</v>
      </c>
      <c r="I11" s="21" t="s">
        <v>6</v>
      </c>
      <c r="J11" s="21" t="s">
        <v>6</v>
      </c>
      <c r="K11" s="5" t="s">
        <v>27</v>
      </c>
      <c r="L11" s="24" t="s">
        <v>113</v>
      </c>
    </row>
    <row r="12" spans="1:11" ht="15">
      <c r="A12" s="7">
        <v>39752</v>
      </c>
      <c r="B12" s="21" t="s">
        <v>6</v>
      </c>
      <c r="C12" s="21" t="s">
        <v>6</v>
      </c>
      <c r="D12" s="23" t="s">
        <v>5</v>
      </c>
      <c r="E12" s="22" t="s">
        <v>5</v>
      </c>
      <c r="F12" s="21" t="s">
        <v>6</v>
      </c>
      <c r="G12" s="21" t="s">
        <v>6</v>
      </c>
      <c r="H12" s="21" t="s">
        <v>6</v>
      </c>
      <c r="I12" s="21" t="s">
        <v>6</v>
      </c>
      <c r="J12" s="21" t="s">
        <v>6</v>
      </c>
      <c r="K12" s="5" t="s">
        <v>33</v>
      </c>
    </row>
    <row r="13" spans="1:12" ht="15">
      <c r="A13" s="6">
        <v>39753</v>
      </c>
      <c r="B13" s="20"/>
      <c r="C13" s="20"/>
      <c r="D13" s="20"/>
      <c r="E13" s="20"/>
      <c r="F13" s="20"/>
      <c r="G13" s="20"/>
      <c r="H13" s="20"/>
      <c r="I13" s="20"/>
      <c r="J13" s="20"/>
      <c r="K13" s="5"/>
      <c r="L13" t="s">
        <v>105</v>
      </c>
    </row>
    <row r="14" spans="1:11" ht="15">
      <c r="A14" s="6">
        <v>39754</v>
      </c>
      <c r="B14" s="21" t="s">
        <v>6</v>
      </c>
      <c r="C14" s="21" t="s">
        <v>6</v>
      </c>
      <c r="D14" s="22" t="s">
        <v>5</v>
      </c>
      <c r="E14" s="22" t="s">
        <v>5</v>
      </c>
      <c r="F14" s="21" t="s">
        <v>6</v>
      </c>
      <c r="G14" s="21" t="s">
        <v>6</v>
      </c>
      <c r="H14" s="21" t="s">
        <v>6</v>
      </c>
      <c r="I14" s="21" t="s">
        <v>6</v>
      </c>
      <c r="J14" s="21" t="s">
        <v>6</v>
      </c>
      <c r="K14" s="5" t="s">
        <v>40</v>
      </c>
    </row>
    <row r="15" spans="1:11" ht="15">
      <c r="A15" s="7">
        <v>39755</v>
      </c>
      <c r="B15" s="21" t="s">
        <v>6</v>
      </c>
      <c r="C15" s="21" t="s">
        <v>6</v>
      </c>
      <c r="D15" s="22" t="s">
        <v>5</v>
      </c>
      <c r="E15" s="22" t="s">
        <v>5</v>
      </c>
      <c r="F15" s="21" t="s">
        <v>6</v>
      </c>
      <c r="G15" s="21" t="s">
        <v>6</v>
      </c>
      <c r="H15" s="21" t="s">
        <v>6</v>
      </c>
      <c r="I15" s="21" t="s">
        <v>6</v>
      </c>
      <c r="J15" s="21" t="s">
        <v>6</v>
      </c>
      <c r="K15" s="5" t="s">
        <v>45</v>
      </c>
    </row>
    <row r="16" spans="1:11" ht="15">
      <c r="A16" s="7">
        <v>39756</v>
      </c>
      <c r="B16" s="21" t="s">
        <v>6</v>
      </c>
      <c r="C16" s="21" t="s">
        <v>6</v>
      </c>
      <c r="D16" s="22" t="s">
        <v>5</v>
      </c>
      <c r="E16" s="22" t="s">
        <v>5</v>
      </c>
      <c r="F16" s="21" t="s">
        <v>6</v>
      </c>
      <c r="G16" s="21" t="s">
        <v>6</v>
      </c>
      <c r="H16" s="21" t="s">
        <v>6</v>
      </c>
      <c r="I16" s="21" t="s">
        <v>6</v>
      </c>
      <c r="J16" s="21" t="s">
        <v>6</v>
      </c>
      <c r="K16" s="5" t="s">
        <v>46</v>
      </c>
    </row>
    <row r="17" spans="1:11" ht="15">
      <c r="A17" s="7">
        <v>39757</v>
      </c>
      <c r="B17" s="21" t="s">
        <v>6</v>
      </c>
      <c r="C17" s="21" t="s">
        <v>6</v>
      </c>
      <c r="D17" s="22" t="s">
        <v>5</v>
      </c>
      <c r="E17" s="22" t="s">
        <v>5</v>
      </c>
      <c r="F17" s="21" t="s">
        <v>6</v>
      </c>
      <c r="G17" s="21" t="s">
        <v>6</v>
      </c>
      <c r="H17" s="21" t="s">
        <v>6</v>
      </c>
      <c r="I17" s="21" t="s">
        <v>6</v>
      </c>
      <c r="J17" s="21" t="s">
        <v>6</v>
      </c>
      <c r="K17" s="5" t="s">
        <v>52</v>
      </c>
    </row>
    <row r="18" spans="1:12" ht="15">
      <c r="A18" s="7">
        <v>39758</v>
      </c>
      <c r="B18" s="21" t="s">
        <v>6</v>
      </c>
      <c r="C18" s="21" t="s">
        <v>6</v>
      </c>
      <c r="D18" s="21" t="s">
        <v>6</v>
      </c>
      <c r="E18" s="21" t="s">
        <v>5</v>
      </c>
      <c r="F18" s="21" t="s">
        <v>6</v>
      </c>
      <c r="G18" s="21" t="s">
        <v>6</v>
      </c>
      <c r="H18" s="21" t="s">
        <v>6</v>
      </c>
      <c r="I18" s="21" t="s">
        <v>6</v>
      </c>
      <c r="J18" s="19" t="s">
        <v>4</v>
      </c>
      <c r="K18" s="5" t="s">
        <v>56</v>
      </c>
      <c r="L18" s="24" t="s">
        <v>106</v>
      </c>
    </row>
    <row r="19" spans="1:11" ht="15">
      <c r="A19" s="7">
        <v>39759</v>
      </c>
      <c r="B19" s="20"/>
      <c r="C19" s="20"/>
      <c r="D19" s="20"/>
      <c r="E19" s="20"/>
      <c r="F19" s="20"/>
      <c r="G19" s="20"/>
      <c r="H19" s="20"/>
      <c r="I19" s="20"/>
      <c r="J19" s="20"/>
      <c r="K19" s="5"/>
    </row>
    <row r="20" spans="1:12" ht="15">
      <c r="A20" s="6">
        <v>39760</v>
      </c>
      <c r="B20" s="20"/>
      <c r="C20" s="20"/>
      <c r="D20" s="20"/>
      <c r="E20" s="20"/>
      <c r="F20" s="20"/>
      <c r="G20" s="20"/>
      <c r="H20" s="20"/>
      <c r="I20" s="20"/>
      <c r="J20" s="20"/>
      <c r="K20" s="5"/>
      <c r="L20" t="s">
        <v>107</v>
      </c>
    </row>
    <row r="21" spans="1:11" ht="15">
      <c r="A21" s="6">
        <v>39761</v>
      </c>
      <c r="B21" s="21" t="s">
        <v>6</v>
      </c>
      <c r="C21" s="21" t="s">
        <v>6</v>
      </c>
      <c r="D21" s="21" t="s">
        <v>6</v>
      </c>
      <c r="E21" s="21" t="s">
        <v>6</v>
      </c>
      <c r="F21" s="21" t="s">
        <v>6</v>
      </c>
      <c r="G21" s="21" t="s">
        <v>6</v>
      </c>
      <c r="H21" s="21" t="s">
        <v>6</v>
      </c>
      <c r="I21" s="21" t="s">
        <v>6</v>
      </c>
      <c r="J21" s="21" t="s">
        <v>6</v>
      </c>
      <c r="K21" s="5" t="s">
        <v>73</v>
      </c>
    </row>
    <row r="22" spans="1:11" ht="15">
      <c r="A22" s="7">
        <v>39762</v>
      </c>
      <c r="B22" s="21" t="s">
        <v>6</v>
      </c>
      <c r="C22" s="21" t="s">
        <v>6</v>
      </c>
      <c r="D22" s="21" t="s">
        <v>6</v>
      </c>
      <c r="E22" s="21" t="s">
        <v>6</v>
      </c>
      <c r="F22" s="21" t="s">
        <v>6</v>
      </c>
      <c r="G22" s="21" t="s">
        <v>6</v>
      </c>
      <c r="H22" s="21" t="s">
        <v>6</v>
      </c>
      <c r="I22" s="21" t="s">
        <v>6</v>
      </c>
      <c r="J22" s="21" t="s">
        <v>6</v>
      </c>
      <c r="K22" s="5" t="s">
        <v>78</v>
      </c>
    </row>
    <row r="23" spans="1:11" ht="15">
      <c r="A23" s="7">
        <v>39763</v>
      </c>
      <c r="B23" s="20"/>
      <c r="C23" s="20"/>
      <c r="D23" s="20"/>
      <c r="E23" s="20"/>
      <c r="F23" s="20"/>
      <c r="G23" s="20"/>
      <c r="H23" s="20"/>
      <c r="I23" s="20"/>
      <c r="J23" s="20"/>
      <c r="K23" s="5"/>
    </row>
    <row r="24" spans="1:11" ht="15">
      <c r="A24" s="7">
        <v>39764</v>
      </c>
      <c r="B24" s="21" t="s">
        <v>6</v>
      </c>
      <c r="C24" s="21" t="s">
        <v>6</v>
      </c>
      <c r="D24" s="21" t="s">
        <v>6</v>
      </c>
      <c r="E24" s="21" t="s">
        <v>6</v>
      </c>
      <c r="F24" s="21" t="s">
        <v>6</v>
      </c>
      <c r="G24" s="21" t="s">
        <v>6</v>
      </c>
      <c r="H24" s="21" t="s">
        <v>6</v>
      </c>
      <c r="I24" s="21" t="s">
        <v>6</v>
      </c>
      <c r="J24" s="21" t="s">
        <v>6</v>
      </c>
      <c r="K24" s="5" t="s">
        <v>83</v>
      </c>
    </row>
    <row r="25" spans="1:12" ht="15">
      <c r="A25" s="7">
        <v>39765</v>
      </c>
      <c r="B25" s="21" t="s">
        <v>6</v>
      </c>
      <c r="C25" s="19" t="s">
        <v>4</v>
      </c>
      <c r="D25" s="19" t="s">
        <v>4</v>
      </c>
      <c r="E25" s="21" t="s">
        <v>6</v>
      </c>
      <c r="F25" s="21" t="s">
        <v>6</v>
      </c>
      <c r="G25" s="21" t="s">
        <v>6</v>
      </c>
      <c r="H25" s="21" t="s">
        <v>6</v>
      </c>
      <c r="I25" s="19" t="s">
        <v>4</v>
      </c>
      <c r="J25" s="19" t="s">
        <v>4</v>
      </c>
      <c r="K25" s="5" t="s">
        <v>89</v>
      </c>
      <c r="L25" s="24" t="s">
        <v>114</v>
      </c>
    </row>
    <row r="26" spans="1:11" ht="15">
      <c r="A26" s="7">
        <v>39765</v>
      </c>
      <c r="B26" s="21" t="s">
        <v>6</v>
      </c>
      <c r="C26" s="21" t="s">
        <v>6</v>
      </c>
      <c r="D26" s="21" t="s">
        <v>6</v>
      </c>
      <c r="E26" s="21" t="s">
        <v>6</v>
      </c>
      <c r="F26" s="21" t="s">
        <v>6</v>
      </c>
      <c r="G26" s="21" t="s">
        <v>6</v>
      </c>
      <c r="H26" s="21" t="s">
        <v>6</v>
      </c>
      <c r="I26" s="21" t="s">
        <v>6</v>
      </c>
      <c r="J26" s="21" t="s">
        <v>6</v>
      </c>
      <c r="K26" s="5" t="s">
        <v>90</v>
      </c>
    </row>
    <row r="27" spans="1:11" ht="15">
      <c r="A27" s="7">
        <v>39766</v>
      </c>
      <c r="B27" s="21" t="s">
        <v>6</v>
      </c>
      <c r="C27" s="21" t="s">
        <v>6</v>
      </c>
      <c r="D27" s="21" t="s">
        <v>6</v>
      </c>
      <c r="E27" s="21" t="s">
        <v>6</v>
      </c>
      <c r="F27" s="21" t="s">
        <v>6</v>
      </c>
      <c r="G27" s="21" t="s">
        <v>6</v>
      </c>
      <c r="H27" s="21" t="s">
        <v>6</v>
      </c>
      <c r="I27" s="21" t="s">
        <v>6</v>
      </c>
      <c r="J27" s="21" t="s">
        <v>6</v>
      </c>
      <c r="K27" s="5" t="s">
        <v>97</v>
      </c>
    </row>
    <row r="29" ht="15">
      <c r="A29" s="2" t="s">
        <v>108</v>
      </c>
    </row>
    <row r="30" ht="15">
      <c r="A30" s="2" t="s">
        <v>109</v>
      </c>
    </row>
    <row r="31" ht="15">
      <c r="A31" s="2" t="s">
        <v>110</v>
      </c>
    </row>
    <row r="32" spans="1:2" ht="15">
      <c r="A32" s="2" t="s">
        <v>111</v>
      </c>
      <c r="B32" s="2" t="s">
        <v>112</v>
      </c>
    </row>
    <row r="33" ht="15">
      <c r="A33" s="2" t="s">
        <v>115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O36"/>
  <sheetViews>
    <sheetView workbookViewId="0" topLeftCell="A1">
      <selection activeCell="H30" sqref="A3:H30"/>
    </sheetView>
  </sheetViews>
  <sheetFormatPr defaultColWidth="9.140625" defaultRowHeight="12.75"/>
  <cols>
    <col min="3" max="3" width="10.421875" style="0" customWidth="1"/>
  </cols>
  <sheetData>
    <row r="3" spans="5:7" ht="12.75">
      <c r="E3" s="27" t="s">
        <v>116</v>
      </c>
      <c r="F3" s="27" t="s">
        <v>14</v>
      </c>
      <c r="G3" t="s">
        <v>10</v>
      </c>
    </row>
    <row r="4" spans="5:7" ht="12.75">
      <c r="E4" s="27" t="s">
        <v>117</v>
      </c>
      <c r="F4" s="27" t="s">
        <v>117</v>
      </c>
      <c r="G4" t="s">
        <v>11</v>
      </c>
    </row>
    <row r="5" spans="1:15" ht="12.75">
      <c r="A5" s="25">
        <f>'Do flight'!A6</f>
        <v>39747</v>
      </c>
      <c r="B5" s="28" t="str">
        <f>'Do flight'!B6</f>
        <v>VA01</v>
      </c>
      <c r="C5" s="28" t="str">
        <f>'Do flight'!C6</f>
        <v>test</v>
      </c>
      <c r="D5" s="29"/>
      <c r="E5" s="16">
        <f>'Do flight'!E6+$O$5</f>
        <v>0.5944444444444446</v>
      </c>
      <c r="F5" s="16">
        <f>'Do flight'!F6+$O$5</f>
        <v>0.7270833333333333</v>
      </c>
      <c r="G5" s="16">
        <f>F5-E5</f>
        <v>0.13263888888888875</v>
      </c>
      <c r="O5" s="26">
        <v>0.125</v>
      </c>
    </row>
    <row r="6" spans="1:7" ht="12.75">
      <c r="A6" s="25">
        <f>'Do flight'!A7</f>
        <v>39748</v>
      </c>
      <c r="B6" s="25"/>
      <c r="C6" s="25"/>
      <c r="D6" s="16"/>
      <c r="E6" s="16"/>
      <c r="F6" s="16"/>
      <c r="G6" s="16"/>
    </row>
    <row r="7" spans="1:7" ht="12.75">
      <c r="A7" s="25">
        <f>'Do flight'!A8</f>
        <v>39749</v>
      </c>
      <c r="B7" s="28" t="str">
        <f>'Do flight'!B8</f>
        <v>VA02</v>
      </c>
      <c r="C7" s="28" t="str">
        <f>'Do flight'!C8</f>
        <v>test</v>
      </c>
      <c r="D7" s="29"/>
      <c r="E7" s="16">
        <f>'Do flight'!E8+$O$5</f>
        <v>0.5340277777777778</v>
      </c>
      <c r="F7" s="16">
        <f>'Do flight'!F8+$O$5</f>
        <v>0.6041666666666667</v>
      </c>
      <c r="G7" s="16">
        <f aca="true" t="shared" si="0" ref="G7:G25">F7-E7</f>
        <v>0.07013888888888897</v>
      </c>
    </row>
    <row r="8" spans="1:7" ht="12.75">
      <c r="A8" s="25">
        <f>'Do flight'!A9</f>
        <v>39750</v>
      </c>
      <c r="B8" s="25"/>
      <c r="C8" s="25"/>
      <c r="D8" s="16"/>
      <c r="E8" s="16"/>
      <c r="F8" s="16"/>
      <c r="G8" s="16"/>
    </row>
    <row r="9" spans="1:7" ht="12.75">
      <c r="A9" s="25">
        <f>'Do flight'!A10</f>
        <v>39751</v>
      </c>
      <c r="B9" s="30" t="str">
        <f>'Do flight'!B10</f>
        <v>VA03</v>
      </c>
      <c r="C9" s="30" t="s">
        <v>118</v>
      </c>
      <c r="D9" s="31"/>
      <c r="E9" s="16">
        <f>'Do flight'!E10+$O$5</f>
        <v>0.4847222222222222</v>
      </c>
      <c r="F9" s="16">
        <f>'Do flight'!F10+$O$5</f>
        <v>0.6583333333333333</v>
      </c>
      <c r="G9" s="16">
        <f t="shared" si="0"/>
        <v>0.1736111111111111</v>
      </c>
    </row>
    <row r="10" spans="1:7" ht="12.75">
      <c r="A10" s="25">
        <f>'Do flight'!A11</f>
        <v>39752</v>
      </c>
      <c r="B10" s="30" t="str">
        <f>'Do flight'!B11</f>
        <v>VA04 </v>
      </c>
      <c r="C10" s="30" t="str">
        <f>'Do flight'!C11</f>
        <v>20°S</v>
      </c>
      <c r="D10" s="31"/>
      <c r="E10" s="16">
        <f>'Do flight'!E11+$O$5</f>
        <v>0.4791666666666667</v>
      </c>
      <c r="F10" s="16">
        <f>'Do flight'!F11+$O$5</f>
        <v>0.6430555555555556</v>
      </c>
      <c r="G10" s="16">
        <f t="shared" si="0"/>
        <v>0.16388888888888892</v>
      </c>
    </row>
    <row r="11" spans="1:7" ht="12.75">
      <c r="A11" s="25">
        <f>'Do flight'!A12</f>
        <v>39753</v>
      </c>
      <c r="B11" s="25"/>
      <c r="C11" s="25"/>
      <c r="D11" s="16"/>
      <c r="E11" s="16"/>
      <c r="F11" s="16"/>
      <c r="G11" s="16"/>
    </row>
    <row r="12" spans="1:7" ht="12.75">
      <c r="A12" s="25">
        <f>'Do flight'!A13</f>
        <v>39754</v>
      </c>
      <c r="B12" s="32" t="str">
        <f>'Do flight'!B13</f>
        <v>VA05</v>
      </c>
      <c r="C12" s="32" t="str">
        <f>'Do flight'!C13</f>
        <v>Profiling</v>
      </c>
      <c r="D12" s="33"/>
      <c r="E12" s="16">
        <f>'Do flight'!E13+$O$5</f>
        <v>0.49583333333333335</v>
      </c>
      <c r="F12" s="16">
        <f>'Do flight'!F13+$O$5</f>
        <v>0.6326388888888889</v>
      </c>
      <c r="G12" s="16">
        <f t="shared" si="0"/>
        <v>0.1368055555555555</v>
      </c>
    </row>
    <row r="13" spans="1:7" ht="12.75">
      <c r="A13" s="25">
        <f>'Do flight'!A14</f>
        <v>39755</v>
      </c>
      <c r="B13" s="30" t="str">
        <f>'Do flight'!B14</f>
        <v>VA06</v>
      </c>
      <c r="C13" s="30" t="s">
        <v>119</v>
      </c>
      <c r="D13" s="31"/>
      <c r="E13" s="16">
        <f>'Do flight'!E14+$O$5</f>
        <v>0.5416666666666667</v>
      </c>
      <c r="F13" s="16">
        <f>'Do flight'!F14+$O$5</f>
        <v>0.6916666666666667</v>
      </c>
      <c r="G13" s="16">
        <f t="shared" si="0"/>
        <v>0.1499999999999999</v>
      </c>
    </row>
    <row r="14" spans="1:7" ht="12.75">
      <c r="A14" s="25">
        <f>'Do flight'!A15</f>
        <v>39756</v>
      </c>
      <c r="B14" s="30" t="str">
        <f>'Do flight'!B15</f>
        <v>VA07</v>
      </c>
      <c r="C14" s="30" t="str">
        <f>'Do flight'!C15</f>
        <v>20°S</v>
      </c>
      <c r="D14" s="31"/>
      <c r="E14" s="16">
        <f>'Do flight'!E15+$O$5</f>
        <v>0.4798611111111111</v>
      </c>
      <c r="F14" s="16">
        <f>'Do flight'!F15+$O$5</f>
        <v>0.6548611111111111</v>
      </c>
      <c r="G14" s="16">
        <f t="shared" si="0"/>
        <v>0.175</v>
      </c>
    </row>
    <row r="15" spans="1:7" ht="12.75">
      <c r="A15" s="25">
        <f>'Do flight'!A16</f>
        <v>39757</v>
      </c>
      <c r="B15" s="32" t="str">
        <f>'Do flight'!B16</f>
        <v>VA08</v>
      </c>
      <c r="C15" s="32" t="str">
        <f>'Do flight'!C16</f>
        <v>Profiling S</v>
      </c>
      <c r="D15" s="33"/>
      <c r="E15" s="16">
        <f>'Do flight'!E16+$O$5</f>
        <v>0.5416666666666667</v>
      </c>
      <c r="F15" s="16">
        <f>'Do flight'!F16+$O$5</f>
        <v>0.6743055555555556</v>
      </c>
      <c r="G15" s="16">
        <f t="shared" si="0"/>
        <v>0.13263888888888886</v>
      </c>
    </row>
    <row r="16" spans="1:7" ht="12.75">
      <c r="A16" s="25">
        <f>'Do flight'!A17</f>
        <v>39758</v>
      </c>
      <c r="B16" s="28" t="str">
        <f>'Do flight'!B17</f>
        <v>VA09</v>
      </c>
      <c r="C16" s="28" t="str">
        <f>'Do flight'!C17</f>
        <v>Lidar test</v>
      </c>
      <c r="D16" s="29"/>
      <c r="E16" s="16">
        <f>'Do flight'!E17+$O$5</f>
        <v>0.7743055555555556</v>
      </c>
      <c r="F16" s="16">
        <f>'Do flight'!F17+$O$5</f>
        <v>0.8430555555555556</v>
      </c>
      <c r="G16" s="16">
        <f t="shared" si="0"/>
        <v>0.06874999999999998</v>
      </c>
    </row>
    <row r="17" spans="1:7" ht="12.75">
      <c r="A17" s="25">
        <f>'Do flight'!A18</f>
        <v>39759</v>
      </c>
      <c r="B17" s="25"/>
      <c r="C17" s="25"/>
      <c r="D17" s="16"/>
      <c r="E17" s="16"/>
      <c r="F17" s="16"/>
      <c r="G17" s="16"/>
    </row>
    <row r="18" spans="1:7" ht="12.75">
      <c r="A18" s="25">
        <f>'Do flight'!A19</f>
        <v>39760</v>
      </c>
      <c r="B18" s="25"/>
      <c r="C18" s="25"/>
      <c r="D18" s="16"/>
      <c r="E18" s="16"/>
      <c r="F18" s="16"/>
      <c r="G18" s="16"/>
    </row>
    <row r="19" spans="1:7" ht="12.75">
      <c r="A19" s="25">
        <f>'Do flight'!A20</f>
        <v>39761</v>
      </c>
      <c r="B19" s="30" t="str">
        <f>'Do flight'!B20</f>
        <v>VA10</v>
      </c>
      <c r="C19" s="30" t="str">
        <f>'Do flight'!C20</f>
        <v>20°S</v>
      </c>
      <c r="D19" s="31"/>
      <c r="E19" s="16">
        <f>'Do flight'!E20+$O$5</f>
        <v>0.56875</v>
      </c>
      <c r="F19" s="16">
        <f>'Do flight'!F20+$O$5</f>
        <v>0.7444444444444445</v>
      </c>
      <c r="G19" s="16">
        <f t="shared" si="0"/>
        <v>0.1756944444444445</v>
      </c>
    </row>
    <row r="20" spans="1:7" ht="12.75">
      <c r="A20" s="25">
        <f>'Do flight'!A21</f>
        <v>39762</v>
      </c>
      <c r="B20" s="30" t="str">
        <f>'Do flight'!B21</f>
        <v>VA11</v>
      </c>
      <c r="C20" s="30" t="s">
        <v>119</v>
      </c>
      <c r="D20" s="31"/>
      <c r="E20" s="16">
        <f>'Do flight'!E21+$O$5</f>
        <v>0.47430555555555554</v>
      </c>
      <c r="F20" s="16">
        <f>'Do flight'!F21+$O$5</f>
        <v>0.6409722222222222</v>
      </c>
      <c r="G20" s="16">
        <f t="shared" si="0"/>
        <v>0.16666666666666663</v>
      </c>
    </row>
    <row r="21" spans="1:7" ht="12.75">
      <c r="A21" s="25">
        <f>'Do flight'!A22</f>
        <v>39763</v>
      </c>
      <c r="B21" s="25"/>
      <c r="C21" s="25"/>
      <c r="D21" s="16"/>
      <c r="E21" s="16"/>
      <c r="F21" s="16"/>
      <c r="G21" s="16"/>
    </row>
    <row r="22" spans="1:7" ht="12.75">
      <c r="A22" s="25">
        <f>'Do flight'!A23</f>
        <v>39764</v>
      </c>
      <c r="B22" s="30" t="str">
        <f>'Do flight'!B23</f>
        <v>VA12</v>
      </c>
      <c r="C22" s="30" t="str">
        <f>'Do flight'!C23</f>
        <v>Ron Brown</v>
      </c>
      <c r="D22" s="31"/>
      <c r="E22" s="16">
        <f>'Do flight'!E23+$O$5</f>
        <v>0.4826388888888889</v>
      </c>
      <c r="F22" s="16">
        <f>'Do flight'!F23+$O$5</f>
        <v>0.5131944444444445</v>
      </c>
      <c r="G22" s="16">
        <f t="shared" si="0"/>
        <v>0.030555555555555614</v>
      </c>
    </row>
    <row r="23" spans="1:7" ht="12.75">
      <c r="A23" s="25">
        <f>'Do flight'!A24</f>
        <v>39765</v>
      </c>
      <c r="B23" s="34" t="str">
        <f>'Do flight'!B24</f>
        <v>VA13</v>
      </c>
      <c r="C23" s="34" t="s">
        <v>120</v>
      </c>
      <c r="D23" s="35"/>
      <c r="E23" s="16">
        <f>'Do flight'!E24+$O$5</f>
        <v>0.4201388888888889</v>
      </c>
      <c r="F23" s="16">
        <f>'Do flight'!F24+$O$5</f>
        <v>0.4895833333333333</v>
      </c>
      <c r="G23" s="16">
        <f t="shared" si="0"/>
        <v>0.06944444444444442</v>
      </c>
    </row>
    <row r="24" spans="1:7" ht="12.75">
      <c r="A24" s="25">
        <f>'Do flight'!A25</f>
        <v>39765</v>
      </c>
      <c r="B24" s="30" t="str">
        <f>'Do flight'!B25</f>
        <v>VA14</v>
      </c>
      <c r="C24" s="30" t="str">
        <f>'Do flight'!C25</f>
        <v>20°S</v>
      </c>
      <c r="D24" s="31"/>
      <c r="E24" s="16">
        <f>'Do flight'!E25+$O$5</f>
        <v>0.53125</v>
      </c>
      <c r="F24" s="16">
        <f>'Do flight'!F25+$O$5</f>
        <v>0.7</v>
      </c>
      <c r="G24" s="16">
        <f t="shared" si="0"/>
        <v>0.16874999999999996</v>
      </c>
    </row>
    <row r="25" spans="1:7" ht="12.75">
      <c r="A25" s="25">
        <f>'Do flight'!A26</f>
        <v>39766</v>
      </c>
      <c r="B25" s="32" t="str">
        <f>'Do flight'!B26</f>
        <v>VA15</v>
      </c>
      <c r="C25" s="32" t="str">
        <f>'Do flight'!C26</f>
        <v>Profiling S</v>
      </c>
      <c r="D25" s="33"/>
      <c r="E25" s="16">
        <f>'Do flight'!E26+$O$5</f>
        <v>0.5520833333333333</v>
      </c>
      <c r="F25" s="16">
        <f>'Do flight'!F26+$O$5</f>
        <v>0.7020833333333333</v>
      </c>
      <c r="G25" s="16">
        <f t="shared" si="0"/>
        <v>0.15000000000000002</v>
      </c>
    </row>
    <row r="26" spans="1:5" ht="12.75">
      <c r="A26" s="25"/>
      <c r="B26" s="25"/>
      <c r="C26" s="25"/>
      <c r="D26" s="25"/>
      <c r="E26" s="25"/>
    </row>
    <row r="27" spans="1:5" ht="12.75">
      <c r="A27" s="28"/>
      <c r="B27" s="25" t="s">
        <v>121</v>
      </c>
      <c r="C27" s="25"/>
      <c r="D27" s="25"/>
      <c r="E27" s="25"/>
    </row>
    <row r="28" spans="1:5" ht="12.75">
      <c r="A28" s="30"/>
      <c r="B28" s="25" t="s">
        <v>122</v>
      </c>
      <c r="C28" s="25"/>
      <c r="D28" s="25"/>
      <c r="E28" s="25"/>
    </row>
    <row r="29" spans="1:5" ht="12.75">
      <c r="A29" s="32"/>
      <c r="B29" s="25" t="s">
        <v>123</v>
      </c>
      <c r="C29" s="25"/>
      <c r="D29" s="25"/>
      <c r="E29" s="25"/>
    </row>
    <row r="30" spans="1:5" ht="12.75">
      <c r="A30" s="34"/>
      <c r="B30" s="25" t="s">
        <v>124</v>
      </c>
      <c r="C30" s="25"/>
      <c r="D30" s="25"/>
      <c r="E30" s="25"/>
    </row>
    <row r="31" spans="1:5" ht="12.75">
      <c r="A31" s="25"/>
      <c r="B31" s="25"/>
      <c r="C31" s="25"/>
      <c r="D31" s="25"/>
      <c r="E31" s="25"/>
    </row>
    <row r="32" spans="1:5" ht="12.75">
      <c r="A32" s="25"/>
      <c r="B32" s="25"/>
      <c r="C32" s="25"/>
      <c r="D32" s="25"/>
      <c r="E32" s="25"/>
    </row>
    <row r="33" spans="1:5" ht="12.75">
      <c r="A33" s="25"/>
      <c r="B33" s="25"/>
      <c r="C33" s="25"/>
      <c r="D33" s="25"/>
      <c r="E33" s="25"/>
    </row>
    <row r="34" spans="1:5" ht="12.75">
      <c r="A34" s="25"/>
      <c r="B34" s="25"/>
      <c r="C34" s="25"/>
      <c r="D34" s="25"/>
      <c r="E34" s="25"/>
    </row>
    <row r="35" spans="1:5" ht="12.75">
      <c r="A35" s="25"/>
      <c r="B35" s="25"/>
      <c r="C35" s="25"/>
      <c r="D35" s="25"/>
      <c r="E35" s="25"/>
    </row>
    <row r="36" spans="1:5" ht="12.75">
      <c r="A36" s="25"/>
      <c r="B36" s="25"/>
      <c r="C36" s="25"/>
      <c r="D36" s="25"/>
      <c r="E36" s="25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Manchester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Geraint Vaughan</dc:creator>
  <cp:keywords/>
  <dc:description/>
  <cp:lastModifiedBy>Geraint Vaughan</cp:lastModifiedBy>
  <cp:lastPrinted>2008-11-16T14:44:38Z</cp:lastPrinted>
  <dcterms:created xsi:type="dcterms:W3CDTF">2005-11-06T23:07:43Z</dcterms:created>
  <dcterms:modified xsi:type="dcterms:W3CDTF">2009-03-23T14:53:22Z</dcterms:modified>
  <cp:category/>
  <cp:version/>
  <cp:contentType/>
  <cp:contentStatus/>
</cp:coreProperties>
</file>